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1" documentId="8_{9957F57C-A136-4CAE-8437-6D62795B79A5}" xr6:coauthVersionLast="47" xr6:coauthVersionMax="47" xr10:uidLastSave="{C8FEF9BF-374B-4067-A3B7-132125A6EDD1}"/>
  <bookViews>
    <workbookView xWindow="-28920" yWindow="-120" windowWidth="29040" windowHeight="15840" tabRatio="788" firstSheet="1" activeTab="2" xr2:uid="{00000000-000D-0000-FFFF-FFFF00000000}"/>
  </bookViews>
  <sheets>
    <sheet name="Index" sheetId="9" r:id="rId1"/>
    <sheet name="0. Summary of KPIs" sheetId="10" r:id="rId2"/>
    <sheet name="1.Covered assets (GAR,off-bal)" sheetId="1" r:id="rId3"/>
    <sheet name="2.GAR - Sector information" sheetId="6" r:id="rId4"/>
    <sheet name="3.GAR KPIs Stock" sheetId="2" r:id="rId5"/>
    <sheet name="4.GAR KPIs flow - do not use" sheetId="11" state="hidden" r:id="rId6"/>
    <sheet name="4.GAR KPIs flow Final" sheetId="12" r:id="rId7"/>
    <sheet name="5.FinGar, AuM KPIs" sheetId="7" r:id="rId8"/>
    <sheet name="6.F&amp;C KPI" sheetId="4" r:id="rId9"/>
    <sheet name="7.Trading KPI" sheetId="8" r:id="rId10"/>
  </sheets>
  <definedNames>
    <definedName name="_xlnm._FilterDatabase" localSheetId="3" hidden="1">'2.GAR - Sector information'!$A$9:$AD$64</definedName>
    <definedName name="_Toc60928598" localSheetId="8">'6.F&amp;C KPI'!$B$1</definedName>
  </definedNames>
  <calcPr calcId="191029" iterate="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2" l="1"/>
  <c r="E16" i="2"/>
  <c r="F16" i="2"/>
  <c r="G16" i="2"/>
  <c r="H16" i="2"/>
  <c r="D10" i="7" l="1"/>
  <c r="AA9" i="6" l="1"/>
  <c r="AA63" i="6"/>
  <c r="I5" i="10"/>
  <c r="AH11" i="1"/>
  <c r="AG11" i="1"/>
  <c r="I21" i="2"/>
  <c r="Y13" i="7" l="1"/>
  <c r="Y12" i="7"/>
  <c r="Y11" i="7"/>
  <c r="Y10" i="7"/>
  <c r="U13" i="7"/>
  <c r="U12" i="7"/>
  <c r="U11" i="7"/>
  <c r="U10" i="7"/>
  <c r="Q13" i="7"/>
  <c r="Q12" i="7"/>
  <c r="Q11" i="7"/>
  <c r="Q10" i="7"/>
  <c r="M13" i="7"/>
  <c r="M12" i="7"/>
  <c r="M11" i="7"/>
  <c r="M10" i="7"/>
  <c r="AB13" i="11"/>
  <c r="AD37" i="11"/>
  <c r="AD38" i="11"/>
  <c r="AD39" i="11"/>
  <c r="AD40" i="11"/>
  <c r="AD41" i="11"/>
  <c r="AD42" i="11"/>
  <c r="AD43" i="11"/>
  <c r="AD36" i="11"/>
  <c r="AD33" i="11"/>
  <c r="AD34" i="11"/>
  <c r="AD32" i="11"/>
  <c r="AD29" i="11"/>
  <c r="AD30" i="11"/>
  <c r="AD28" i="11"/>
  <c r="AD25" i="11"/>
  <c r="AD26" i="11"/>
  <c r="AD24" i="11"/>
  <c r="AD20" i="11"/>
  <c r="AD21" i="11"/>
  <c r="AD22" i="11"/>
  <c r="AD19" i="11"/>
  <c r="AD14" i="11"/>
  <c r="AD15" i="11"/>
  <c r="AD16" i="11"/>
  <c r="AD17" i="11"/>
  <c r="AE14" i="11"/>
  <c r="AF14" i="11"/>
  <c r="AE15" i="11"/>
  <c r="AF15" i="11"/>
  <c r="AE16" i="11"/>
  <c r="AF16" i="11"/>
  <c r="AE17" i="11"/>
  <c r="AF17" i="11"/>
  <c r="AE18" i="11"/>
  <c r="AF18" i="11"/>
  <c r="AE19" i="11"/>
  <c r="AF19" i="11"/>
  <c r="AE20" i="11"/>
  <c r="AF20" i="11"/>
  <c r="AE21" i="11"/>
  <c r="AF21" i="11"/>
  <c r="AE22" i="11"/>
  <c r="AF22" i="11"/>
  <c r="AE23" i="11"/>
  <c r="AF23" i="11"/>
  <c r="AE24" i="11"/>
  <c r="AF24" i="11"/>
  <c r="AE25" i="11"/>
  <c r="AF25" i="11"/>
  <c r="AE26" i="11"/>
  <c r="AF26" i="11"/>
  <c r="AE27" i="11"/>
  <c r="AF27" i="11"/>
  <c r="AE28" i="11"/>
  <c r="AF28" i="11"/>
  <c r="AE29" i="11"/>
  <c r="AF29" i="11"/>
  <c r="AE30" i="11"/>
  <c r="AF30" i="11"/>
  <c r="AE31" i="11"/>
  <c r="AF31" i="11"/>
  <c r="AE32" i="11"/>
  <c r="AF32" i="11"/>
  <c r="AE33" i="11"/>
  <c r="AF33" i="11"/>
  <c r="AE34" i="11"/>
  <c r="AF34" i="11"/>
  <c r="AE35" i="11"/>
  <c r="AF35" i="11"/>
  <c r="AE36" i="11"/>
  <c r="AF36" i="11"/>
  <c r="AE37" i="11"/>
  <c r="AF37" i="11"/>
  <c r="AE38" i="11"/>
  <c r="AF38" i="11"/>
  <c r="AE39" i="11"/>
  <c r="AF39" i="11"/>
  <c r="AE40" i="11"/>
  <c r="AF40" i="11"/>
  <c r="AE41" i="11"/>
  <c r="AF41" i="11"/>
  <c r="AE42" i="11"/>
  <c r="AF42" i="11"/>
  <c r="AE43" i="11"/>
  <c r="AF43" i="11"/>
  <c r="AE44" i="11"/>
  <c r="AB14" i="11"/>
  <c r="AC14" i="11"/>
  <c r="AB15" i="11"/>
  <c r="AC15" i="11"/>
  <c r="AB16" i="11"/>
  <c r="AC16" i="11"/>
  <c r="AB17" i="11"/>
  <c r="AC17" i="11"/>
  <c r="AB18" i="11"/>
  <c r="AC18" i="11"/>
  <c r="AB19" i="11"/>
  <c r="AC19" i="11"/>
  <c r="AB20" i="11"/>
  <c r="AC20" i="11"/>
  <c r="AB21" i="11"/>
  <c r="AC21" i="11"/>
  <c r="AB22" i="11"/>
  <c r="AC22" i="11"/>
  <c r="AB23" i="11"/>
  <c r="AC23" i="11"/>
  <c r="AB24" i="11"/>
  <c r="AC24" i="11"/>
  <c r="AB25" i="11"/>
  <c r="AC25" i="11"/>
  <c r="AB26" i="11"/>
  <c r="AC26" i="11"/>
  <c r="AB27" i="11"/>
  <c r="AC27" i="11"/>
  <c r="AB28" i="11"/>
  <c r="AC28" i="11"/>
  <c r="AB29" i="11"/>
  <c r="AC29" i="11"/>
  <c r="AB30" i="11"/>
  <c r="AC30" i="11"/>
  <c r="AB31" i="11"/>
  <c r="AC31" i="11"/>
  <c r="AB32" i="11"/>
  <c r="AC32" i="11"/>
  <c r="AB33" i="11"/>
  <c r="AC33" i="11"/>
  <c r="AB34" i="11"/>
  <c r="AC34" i="11"/>
  <c r="AB35" i="11"/>
  <c r="AC35" i="11"/>
  <c r="AB36" i="11"/>
  <c r="AC36" i="11"/>
  <c r="AB37" i="11"/>
  <c r="AC37" i="11"/>
  <c r="AB38" i="11"/>
  <c r="AC38" i="11"/>
  <c r="AB39" i="11"/>
  <c r="AC39" i="11"/>
  <c r="AB40" i="11"/>
  <c r="AC40" i="11"/>
  <c r="AB41" i="11"/>
  <c r="AC41" i="11"/>
  <c r="AB42" i="11"/>
  <c r="AC42" i="11"/>
  <c r="AB43" i="11"/>
  <c r="AC43" i="11"/>
  <c r="AF13" i="11"/>
  <c r="AE13" i="11"/>
  <c r="AD13" i="11"/>
  <c r="AC13" i="11"/>
  <c r="AB13" i="6"/>
  <c r="AB10" i="6"/>
  <c r="AB11" i="6"/>
  <c r="AB49" i="6"/>
  <c r="AB15" i="6"/>
  <c r="AB63" i="6"/>
  <c r="AB20" i="6"/>
  <c r="AB37" i="6"/>
  <c r="AB23" i="6"/>
  <c r="AB9" i="6"/>
  <c r="AB35" i="6"/>
  <c r="AB51" i="6"/>
  <c r="AB59" i="6"/>
  <c r="AB60" i="6"/>
  <c r="AB18" i="6"/>
  <c r="AB39" i="6"/>
  <c r="AB42" i="6"/>
  <c r="AB25" i="6"/>
  <c r="AB30" i="6"/>
  <c r="AB24" i="6"/>
  <c r="AB62" i="6"/>
  <c r="AB44" i="6"/>
  <c r="AB45" i="6"/>
  <c r="AB40" i="6"/>
  <c r="AB54" i="6"/>
  <c r="AB61" i="6"/>
  <c r="AB33" i="6"/>
  <c r="AB52" i="6"/>
  <c r="AB19" i="6"/>
  <c r="AB12" i="6"/>
  <c r="AB17" i="6"/>
  <c r="AB38" i="6"/>
  <c r="AB41" i="6"/>
  <c r="AB50" i="6"/>
  <c r="AB27" i="6"/>
  <c r="AB57" i="6"/>
  <c r="AB16" i="6"/>
  <c r="AB22" i="6"/>
  <c r="AB34" i="6"/>
  <c r="AB53" i="6"/>
  <c r="AB28" i="6"/>
  <c r="AB43" i="6"/>
  <c r="AB58" i="6"/>
  <c r="AB36" i="6"/>
  <c r="AB31" i="6"/>
  <c r="AB56" i="6"/>
  <c r="AB29" i="6"/>
  <c r="AB26" i="6"/>
  <c r="AB47" i="6"/>
  <c r="AB55" i="6"/>
  <c r="AB48" i="6"/>
  <c r="AB14" i="6"/>
  <c r="AB46" i="6"/>
  <c r="AB32" i="6"/>
  <c r="AA13" i="6"/>
  <c r="AA10" i="6"/>
  <c r="AA11" i="6"/>
  <c r="AA49" i="6"/>
  <c r="AA15" i="6"/>
  <c r="AA20" i="6"/>
  <c r="AA37" i="6"/>
  <c r="AA23" i="6"/>
  <c r="AA35" i="6"/>
  <c r="AA51" i="6"/>
  <c r="AA59" i="6"/>
  <c r="AA60" i="6"/>
  <c r="AA18" i="6"/>
  <c r="AA39" i="6"/>
  <c r="AA42" i="6"/>
  <c r="AA25" i="6"/>
  <c r="AA30" i="6"/>
  <c r="AA24" i="6"/>
  <c r="AA62" i="6"/>
  <c r="AA44" i="6"/>
  <c r="AA45" i="6"/>
  <c r="AA40" i="6"/>
  <c r="AA54" i="6"/>
  <c r="AA61" i="6"/>
  <c r="AA33" i="6"/>
  <c r="AA52" i="6"/>
  <c r="AA19" i="6"/>
  <c r="AA12" i="6"/>
  <c r="AA17" i="6"/>
  <c r="AA38" i="6"/>
  <c r="AA41" i="6"/>
  <c r="AA50" i="6"/>
  <c r="AA27" i="6"/>
  <c r="AA57" i="6"/>
  <c r="AA16" i="6"/>
  <c r="AA22" i="6"/>
  <c r="AA34" i="6"/>
  <c r="AA53" i="6"/>
  <c r="AA28" i="6"/>
  <c r="AA43" i="6"/>
  <c r="AA58" i="6"/>
  <c r="AA36" i="6"/>
  <c r="AA31" i="6"/>
  <c r="AA56" i="6"/>
  <c r="AA29" i="6"/>
  <c r="AA26" i="6"/>
  <c r="AA47" i="6"/>
  <c r="AA55" i="6"/>
  <c r="AA48" i="6"/>
  <c r="AA14" i="6"/>
  <c r="AA46" i="6"/>
  <c r="AA32" i="6"/>
  <c r="AB21" i="6"/>
  <c r="AA21" i="6"/>
  <c r="F44" i="11"/>
  <c r="G44" i="11"/>
  <c r="AF44" i="11" s="1"/>
  <c r="H44" i="11"/>
  <c r="J44" i="11"/>
  <c r="K44" i="11"/>
  <c r="C44" i="11"/>
  <c r="AB44" i="11" s="1"/>
  <c r="I39" i="2"/>
  <c r="J58" i="1"/>
  <c r="I44" i="11"/>
  <c r="E44" i="11"/>
  <c r="AD44" i="11" s="1"/>
  <c r="D44" i="11"/>
  <c r="AC44" i="11" s="1"/>
  <c r="AD12" i="7"/>
  <c r="D12" i="7"/>
  <c r="E12" i="7"/>
  <c r="F12" i="7"/>
  <c r="G12" i="7"/>
  <c r="AF12" i="7" s="1"/>
  <c r="H12" i="7"/>
  <c r="AG12" i="7" s="1"/>
  <c r="I12" i="7"/>
  <c r="J12" i="7"/>
  <c r="K12" i="7"/>
  <c r="AE12" i="7" s="1"/>
  <c r="L12" i="7"/>
  <c r="D13" i="7"/>
  <c r="E13" i="7"/>
  <c r="AD13" i="7" s="1"/>
  <c r="F13" i="7"/>
  <c r="G13" i="7"/>
  <c r="AF13" i="7" s="1"/>
  <c r="H13" i="7"/>
  <c r="AG13" i="7" s="1"/>
  <c r="I13" i="7"/>
  <c r="J13" i="7"/>
  <c r="K13" i="7"/>
  <c r="AE13" i="7" s="1"/>
  <c r="L13" i="7"/>
  <c r="E11" i="7"/>
  <c r="AD11" i="7" s="1"/>
  <c r="F11" i="7"/>
  <c r="G11" i="7"/>
  <c r="AF11" i="7" s="1"/>
  <c r="H11" i="7"/>
  <c r="AG11" i="7" s="1"/>
  <c r="I11" i="7"/>
  <c r="J11" i="7"/>
  <c r="K11" i="7"/>
  <c r="AE11" i="7" s="1"/>
  <c r="L11" i="7"/>
  <c r="D11" i="7"/>
  <c r="E10" i="7"/>
  <c r="F10" i="7"/>
  <c r="G10" i="7"/>
  <c r="AF10" i="7" s="1"/>
  <c r="H10" i="7"/>
  <c r="AG10" i="7" s="1"/>
  <c r="I10" i="7"/>
  <c r="J10" i="7"/>
  <c r="K10" i="7"/>
  <c r="L10" i="7"/>
  <c r="AH65" i="1"/>
  <c r="AH63" i="1"/>
  <c r="AH58" i="1"/>
  <c r="AC11" i="7" l="1"/>
  <c r="AE10" i="7"/>
  <c r="AD10" i="7"/>
  <c r="AC10" i="7"/>
  <c r="AC12" i="7"/>
  <c r="AC13" i="7"/>
  <c r="AD66" i="1"/>
  <c r="AH66" i="1" s="1"/>
  <c r="AE66" i="1"/>
  <c r="AF66" i="1"/>
  <c r="AG66" i="1"/>
  <c r="AD67" i="1"/>
  <c r="AH67" i="1" s="1"/>
  <c r="AE67" i="1"/>
  <c r="AF67" i="1"/>
  <c r="AG67" i="1"/>
  <c r="AD68" i="1"/>
  <c r="AH68" i="1" s="1"/>
  <c r="AE68" i="1"/>
  <c r="AF68" i="1"/>
  <c r="AG68" i="1"/>
  <c r="J5" i="10"/>
  <c r="H5" i="10"/>
  <c r="AF36" i="2"/>
  <c r="AE32" i="2"/>
  <c r="AD17" i="2"/>
  <c r="AH17" i="2" s="1"/>
  <c r="AD18" i="2"/>
  <c r="AH18" i="2" s="1"/>
  <c r="AE16" i="2"/>
  <c r="AF16" i="2"/>
  <c r="AG16" i="2"/>
  <c r="M47" i="2"/>
  <c r="I47" i="2"/>
  <c r="J47" i="2"/>
  <c r="K47" i="2"/>
  <c r="L47" i="2"/>
  <c r="I44" i="2"/>
  <c r="J44" i="2"/>
  <c r="K44" i="2"/>
  <c r="L44" i="2"/>
  <c r="I45" i="2"/>
  <c r="J45" i="2"/>
  <c r="K45" i="2"/>
  <c r="L45" i="2"/>
  <c r="I46" i="2"/>
  <c r="J46" i="2"/>
  <c r="K46" i="2"/>
  <c r="L46" i="2"/>
  <c r="L43" i="2"/>
  <c r="K43" i="2"/>
  <c r="J43" i="2"/>
  <c r="I43" i="2"/>
  <c r="I17" i="2"/>
  <c r="J17" i="2"/>
  <c r="K17" i="2"/>
  <c r="L17" i="2"/>
  <c r="I18" i="2"/>
  <c r="J18" i="2"/>
  <c r="K18" i="2"/>
  <c r="L18" i="2"/>
  <c r="I19" i="2"/>
  <c r="J19" i="2"/>
  <c r="K19" i="2"/>
  <c r="L19" i="2"/>
  <c r="AG19" i="2" s="1"/>
  <c r="I20" i="2"/>
  <c r="J20" i="2"/>
  <c r="K20" i="2"/>
  <c r="L20" i="2"/>
  <c r="J21" i="2"/>
  <c r="K21" i="2"/>
  <c r="L21" i="2"/>
  <c r="I22" i="2"/>
  <c r="J22" i="2"/>
  <c r="K22" i="2"/>
  <c r="L22" i="2"/>
  <c r="I23" i="2"/>
  <c r="J23" i="2"/>
  <c r="K23" i="2"/>
  <c r="L23" i="2"/>
  <c r="I24" i="2"/>
  <c r="J24" i="2"/>
  <c r="K24" i="2"/>
  <c r="L24" i="2"/>
  <c r="I25" i="2"/>
  <c r="J25" i="2"/>
  <c r="K25" i="2"/>
  <c r="L25" i="2"/>
  <c r="I26" i="2"/>
  <c r="J26" i="2"/>
  <c r="K26" i="2"/>
  <c r="L26" i="2"/>
  <c r="I27" i="2"/>
  <c r="J27" i="2"/>
  <c r="K27" i="2"/>
  <c r="L27" i="2"/>
  <c r="I28" i="2"/>
  <c r="J28" i="2"/>
  <c r="K28" i="2"/>
  <c r="L28" i="2"/>
  <c r="I29" i="2"/>
  <c r="J29" i="2"/>
  <c r="K29" i="2"/>
  <c r="L29" i="2"/>
  <c r="I30" i="2"/>
  <c r="J30" i="2"/>
  <c r="K30" i="2"/>
  <c r="L30" i="2"/>
  <c r="I31" i="2"/>
  <c r="J31" i="2"/>
  <c r="K31" i="2"/>
  <c r="L31" i="2"/>
  <c r="I32" i="2"/>
  <c r="J32" i="2"/>
  <c r="K32" i="2"/>
  <c r="L32" i="2"/>
  <c r="I33" i="2"/>
  <c r="J33" i="2"/>
  <c r="K33" i="2"/>
  <c r="L33" i="2"/>
  <c r="I34" i="2"/>
  <c r="J34" i="2"/>
  <c r="K34" i="2"/>
  <c r="L34" i="2"/>
  <c r="I35" i="2"/>
  <c r="J35" i="2"/>
  <c r="K35" i="2"/>
  <c r="L35" i="2"/>
  <c r="AG35" i="2" s="1"/>
  <c r="I36" i="2"/>
  <c r="J36" i="2"/>
  <c r="K36" i="2"/>
  <c r="L36" i="2"/>
  <c r="I37" i="2"/>
  <c r="J37" i="2"/>
  <c r="K37" i="2"/>
  <c r="L37" i="2"/>
  <c r="I38" i="2"/>
  <c r="J38" i="2"/>
  <c r="K38" i="2"/>
  <c r="L38" i="2"/>
  <c r="J39" i="2"/>
  <c r="K39" i="2"/>
  <c r="L39" i="2"/>
  <c r="I40" i="2"/>
  <c r="J40" i="2"/>
  <c r="K40" i="2"/>
  <c r="L40" i="2"/>
  <c r="I41" i="2"/>
  <c r="J41" i="2"/>
  <c r="K41" i="2"/>
  <c r="L41" i="2"/>
  <c r="I16" i="2"/>
  <c r="AC16" i="2" s="1"/>
  <c r="J16" i="2"/>
  <c r="AD16" i="2" s="1"/>
  <c r="AH16" i="2" s="1"/>
  <c r="F5" i="10" s="1"/>
  <c r="K16" i="2"/>
  <c r="L16" i="2"/>
  <c r="D41" i="2"/>
  <c r="AC41" i="2" s="1"/>
  <c r="E47" i="2"/>
  <c r="AD47" i="2" s="1"/>
  <c r="AH47" i="2" s="1"/>
  <c r="F47" i="2"/>
  <c r="AE47" i="2" s="1"/>
  <c r="G47" i="2"/>
  <c r="AF47" i="2" s="1"/>
  <c r="H47" i="2"/>
  <c r="AG47" i="2" s="1"/>
  <c r="D47" i="2"/>
  <c r="D22" i="2"/>
  <c r="E22" i="2"/>
  <c r="AD22" i="2" s="1"/>
  <c r="AH22" i="2" s="1"/>
  <c r="F22" i="2"/>
  <c r="AE22" i="2" s="1"/>
  <c r="G22" i="2"/>
  <c r="AF22" i="2" s="1"/>
  <c r="H22" i="2"/>
  <c r="AG22" i="2" s="1"/>
  <c r="D23" i="2"/>
  <c r="AC23" i="2" s="1"/>
  <c r="E23" i="2"/>
  <c r="AD23" i="2" s="1"/>
  <c r="AH23" i="2" s="1"/>
  <c r="F23" i="2"/>
  <c r="AE23" i="2" s="1"/>
  <c r="G23" i="2"/>
  <c r="AF23" i="2" s="1"/>
  <c r="H23" i="2"/>
  <c r="AG23" i="2" s="1"/>
  <c r="D24" i="2"/>
  <c r="E24" i="2"/>
  <c r="AD24" i="2" s="1"/>
  <c r="AH24" i="2" s="1"/>
  <c r="F24" i="2"/>
  <c r="AE24" i="2" s="1"/>
  <c r="G24" i="2"/>
  <c r="AF24" i="2" s="1"/>
  <c r="H24" i="2"/>
  <c r="AG24" i="2" s="1"/>
  <c r="D25" i="2"/>
  <c r="AC25" i="2" s="1"/>
  <c r="E25" i="2"/>
  <c r="F25" i="2"/>
  <c r="G25" i="2"/>
  <c r="AF25" i="2" s="1"/>
  <c r="H25" i="2"/>
  <c r="D26" i="2"/>
  <c r="E26" i="2"/>
  <c r="F26" i="2"/>
  <c r="AE26" i="2" s="1"/>
  <c r="G26" i="2"/>
  <c r="AF26" i="2" s="1"/>
  <c r="H26" i="2"/>
  <c r="D27" i="2"/>
  <c r="E27" i="2"/>
  <c r="F27" i="2"/>
  <c r="G27" i="2"/>
  <c r="AF27" i="2" s="1"/>
  <c r="H27" i="2"/>
  <c r="AG27" i="2" s="1"/>
  <c r="D28" i="2"/>
  <c r="E28" i="2"/>
  <c r="AD28" i="2" s="1"/>
  <c r="AH28" i="2" s="1"/>
  <c r="F28" i="2"/>
  <c r="AE28" i="2" s="1"/>
  <c r="G28" i="2"/>
  <c r="AF28" i="2" s="1"/>
  <c r="H28" i="2"/>
  <c r="AG28" i="2" s="1"/>
  <c r="D29" i="2"/>
  <c r="AC29" i="2" s="1"/>
  <c r="E29" i="2"/>
  <c r="AD29" i="2" s="1"/>
  <c r="AH29" i="2" s="1"/>
  <c r="F29" i="2"/>
  <c r="AE29" i="2" s="1"/>
  <c r="G29" i="2"/>
  <c r="AF29" i="2" s="1"/>
  <c r="H29" i="2"/>
  <c r="AG29" i="2" s="1"/>
  <c r="D30" i="2"/>
  <c r="E30" i="2"/>
  <c r="AD30" i="2" s="1"/>
  <c r="AH30" i="2" s="1"/>
  <c r="F30" i="2"/>
  <c r="AE30" i="2" s="1"/>
  <c r="G30" i="2"/>
  <c r="AF30" i="2" s="1"/>
  <c r="H30" i="2"/>
  <c r="AG30" i="2" s="1"/>
  <c r="D31" i="2"/>
  <c r="AC31" i="2" s="1"/>
  <c r="E31" i="2"/>
  <c r="AD31" i="2" s="1"/>
  <c r="AH31" i="2" s="1"/>
  <c r="F31" i="2"/>
  <c r="AE31" i="2" s="1"/>
  <c r="G31" i="2"/>
  <c r="AF31" i="2" s="1"/>
  <c r="H31" i="2"/>
  <c r="AG31" i="2" s="1"/>
  <c r="D32" i="2"/>
  <c r="E32" i="2"/>
  <c r="AD32" i="2" s="1"/>
  <c r="AH32" i="2" s="1"/>
  <c r="F32" i="2"/>
  <c r="G32" i="2"/>
  <c r="AF32" i="2" s="1"/>
  <c r="H32" i="2"/>
  <c r="AG32" i="2" s="1"/>
  <c r="D33" i="2"/>
  <c r="AC33" i="2" s="1"/>
  <c r="E33" i="2"/>
  <c r="F33" i="2"/>
  <c r="G33" i="2"/>
  <c r="AF33" i="2" s="1"/>
  <c r="H33" i="2"/>
  <c r="D34" i="2"/>
  <c r="E34" i="2"/>
  <c r="F34" i="2"/>
  <c r="AE34" i="2" s="1"/>
  <c r="G34" i="2"/>
  <c r="AF34" i="2" s="1"/>
  <c r="H34" i="2"/>
  <c r="D35" i="2"/>
  <c r="E35" i="2"/>
  <c r="F35" i="2"/>
  <c r="G35" i="2"/>
  <c r="AF35" i="2" s="1"/>
  <c r="H35" i="2"/>
  <c r="D36" i="2"/>
  <c r="E36" i="2"/>
  <c r="AD36" i="2" s="1"/>
  <c r="AH36" i="2" s="1"/>
  <c r="F36" i="2"/>
  <c r="AE36" i="2" s="1"/>
  <c r="G36" i="2"/>
  <c r="H36" i="2"/>
  <c r="AG36" i="2" s="1"/>
  <c r="D37" i="2"/>
  <c r="AC37" i="2" s="1"/>
  <c r="E37" i="2"/>
  <c r="AD37" i="2" s="1"/>
  <c r="AH37" i="2" s="1"/>
  <c r="F37" i="2"/>
  <c r="AE37" i="2" s="1"/>
  <c r="G37" i="2"/>
  <c r="AF37" i="2" s="1"/>
  <c r="H37" i="2"/>
  <c r="AG37" i="2" s="1"/>
  <c r="D38" i="2"/>
  <c r="E38" i="2"/>
  <c r="AD38" i="2" s="1"/>
  <c r="AH38" i="2" s="1"/>
  <c r="F38" i="2"/>
  <c r="AE38" i="2" s="1"/>
  <c r="G38" i="2"/>
  <c r="AF38" i="2" s="1"/>
  <c r="H38" i="2"/>
  <c r="AG38" i="2" s="1"/>
  <c r="D39" i="2"/>
  <c r="E39" i="2"/>
  <c r="AD39" i="2" s="1"/>
  <c r="AH39" i="2" s="1"/>
  <c r="F39" i="2"/>
  <c r="AE39" i="2" s="1"/>
  <c r="G39" i="2"/>
  <c r="AF39" i="2" s="1"/>
  <c r="H39" i="2"/>
  <c r="AG39" i="2" s="1"/>
  <c r="D40" i="2"/>
  <c r="E40" i="2"/>
  <c r="F40" i="2"/>
  <c r="G40" i="2"/>
  <c r="AF40" i="2" s="1"/>
  <c r="H40" i="2"/>
  <c r="AG40" i="2" s="1"/>
  <c r="E41" i="2"/>
  <c r="AD41" i="2" s="1"/>
  <c r="AH41" i="2" s="1"/>
  <c r="F41" i="2"/>
  <c r="G41" i="2"/>
  <c r="AF41" i="2" s="1"/>
  <c r="H41" i="2"/>
  <c r="D42" i="2"/>
  <c r="E42" i="2"/>
  <c r="F42" i="2"/>
  <c r="G42" i="2"/>
  <c r="H42" i="2"/>
  <c r="D43" i="2"/>
  <c r="E43" i="2"/>
  <c r="F43" i="2"/>
  <c r="AE43" i="2" s="1"/>
  <c r="G43" i="2"/>
  <c r="AF43" i="2" s="1"/>
  <c r="H43" i="2"/>
  <c r="D44" i="2"/>
  <c r="AC44" i="2" s="1"/>
  <c r="E44" i="2"/>
  <c r="AD44" i="2" s="1"/>
  <c r="AH44" i="2" s="1"/>
  <c r="F44" i="2"/>
  <c r="AE44" i="2" s="1"/>
  <c r="G44" i="2"/>
  <c r="AF44" i="2" s="1"/>
  <c r="H44" i="2"/>
  <c r="D45" i="2"/>
  <c r="AC45" i="2" s="1"/>
  <c r="E45" i="2"/>
  <c r="AD45" i="2" s="1"/>
  <c r="AH45" i="2" s="1"/>
  <c r="F45" i="2"/>
  <c r="AE45" i="2" s="1"/>
  <c r="G45" i="2"/>
  <c r="AF45" i="2" s="1"/>
  <c r="H45" i="2"/>
  <c r="AG45" i="2" s="1"/>
  <c r="D46" i="2"/>
  <c r="AC46" i="2" s="1"/>
  <c r="E46" i="2"/>
  <c r="F46" i="2"/>
  <c r="G46" i="2"/>
  <c r="AF46" i="2" s="1"/>
  <c r="H46" i="2"/>
  <c r="D17" i="2"/>
  <c r="AC17" i="2" s="1"/>
  <c r="E17" i="2"/>
  <c r="F17" i="2"/>
  <c r="AE17" i="2" s="1"/>
  <c r="G17" i="2"/>
  <c r="AF17" i="2" s="1"/>
  <c r="H17" i="2"/>
  <c r="D18" i="2"/>
  <c r="AC18" i="2" s="1"/>
  <c r="E18" i="2"/>
  <c r="F18" i="2"/>
  <c r="AE18" i="2" s="1"/>
  <c r="G18" i="2"/>
  <c r="AF18" i="2" s="1"/>
  <c r="H18" i="2"/>
  <c r="AG18" i="2" s="1"/>
  <c r="D19" i="2"/>
  <c r="AC19" i="2" s="1"/>
  <c r="E19" i="2"/>
  <c r="AD19" i="2" s="1"/>
  <c r="AH19" i="2" s="1"/>
  <c r="F19" i="2"/>
  <c r="G19" i="2"/>
  <c r="AF19" i="2" s="1"/>
  <c r="H19" i="2"/>
  <c r="D20" i="2"/>
  <c r="E20" i="2"/>
  <c r="AD20" i="2" s="1"/>
  <c r="AH20" i="2" s="1"/>
  <c r="F20" i="2"/>
  <c r="AE20" i="2" s="1"/>
  <c r="G20" i="2"/>
  <c r="AF20" i="2" s="1"/>
  <c r="H20" i="2"/>
  <c r="AG20" i="2" s="1"/>
  <c r="D21" i="2"/>
  <c r="AC21" i="2" s="1"/>
  <c r="E21" i="2"/>
  <c r="F21" i="2"/>
  <c r="G21" i="2"/>
  <c r="AF21" i="2" s="1"/>
  <c r="H21" i="2"/>
  <c r="AG46" i="2" l="1"/>
  <c r="AD40" i="2"/>
  <c r="AH40" i="2" s="1"/>
  <c r="AE35" i="2"/>
  <c r="AG33" i="2"/>
  <c r="AE21" i="2"/>
  <c r="AG41" i="2"/>
  <c r="AD35" i="2"/>
  <c r="AH35" i="2" s="1"/>
  <c r="AC32" i="2"/>
  <c r="AC24" i="2"/>
  <c r="AD21" i="2"/>
  <c r="AH21" i="2" s="1"/>
  <c r="AE46" i="2"/>
  <c r="AG44" i="2"/>
  <c r="AD43" i="2"/>
  <c r="AH43" i="2" s="1"/>
  <c r="AC35" i="2"/>
  <c r="AE33" i="2"/>
  <c r="AC27" i="2"/>
  <c r="AE25" i="2"/>
  <c r="AG21" i="2"/>
  <c r="AC26" i="2"/>
  <c r="AC40" i="2"/>
  <c r="AD27" i="2"/>
  <c r="AH27" i="2" s="1"/>
  <c r="AE19" i="2"/>
  <c r="AG17" i="2"/>
  <c r="AD46" i="2"/>
  <c r="AH46" i="2" s="1"/>
  <c r="AC43" i="2"/>
  <c r="AE41" i="2"/>
  <c r="AC38" i="2"/>
  <c r="AG34" i="2"/>
  <c r="AD33" i="2"/>
  <c r="AH33" i="2" s="1"/>
  <c r="AC30" i="2"/>
  <c r="AG26" i="2"/>
  <c r="AD25" i="2"/>
  <c r="AH25" i="2" s="1"/>
  <c r="AC22" i="2"/>
  <c r="AE40" i="2"/>
  <c r="AD34" i="2"/>
  <c r="AH34" i="2" s="1"/>
  <c r="AD26" i="2"/>
  <c r="AH26" i="2" s="1"/>
  <c r="AC20" i="2"/>
  <c r="AG43" i="2"/>
  <c r="AC36" i="2"/>
  <c r="AC28" i="2"/>
  <c r="AC34" i="2"/>
  <c r="AE27" i="2"/>
  <c r="AG25" i="2"/>
  <c r="AC47" i="2"/>
  <c r="AC39" i="2"/>
  <c r="AE65" i="1"/>
  <c r="AF65" i="1"/>
  <c r="AG65" i="1"/>
  <c r="AD65" i="1"/>
  <c r="AE58" i="1" l="1"/>
  <c r="AG63" i="1"/>
  <c r="AF63" i="1"/>
  <c r="AF58"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G58"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E63"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D63" i="1"/>
  <c r="AD58"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F11" i="1"/>
  <c r="AE11" i="1"/>
  <c r="E5" i="10" s="1"/>
  <c r="AD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0" authorId="0" shapeId="0" xr:uid="{00000000-0006-0000-0200-000001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J34" authorId="0" shapeId="0" xr:uid="{00000000-0006-0000-0200-000002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C39" authorId="0" shapeId="0" xr:uid="{00000000-0006-0000-0200-000003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 ref="C42" authorId="0" shapeId="0" xr:uid="{00000000-0006-0000-0200-000004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We are assuming this is a total row. Otherwise, a total with these other assets would need to be added.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5" authorId="0" shapeId="0" xr:uid="{00000000-0006-0000-0400-000001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F21" authorId="0" shapeId="0" xr:uid="{00000000-0006-0000-0400-000002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K21" authorId="0" shapeId="0" xr:uid="{00000000-0006-0000-0400-000003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E21" authorId="0" shapeId="0" xr:uid="{00000000-0006-0000-0400-000004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K21" authorId="0" shapeId="0" xr:uid="{00000000-0006-0000-0400-000005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P21" authorId="0" shapeId="0" xr:uid="{00000000-0006-0000-0400-000006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J21" authorId="0" shapeId="0" xr:uid="{00000000-0006-0000-0400-000007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C35" authorId="0" shapeId="0" xr:uid="{00000000-0006-0000-0400-000008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I39" authorId="0" shapeId="0" xr:uid="{00000000-0006-0000-0400-000009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C44" authorId="0" shapeId="0" xr:uid="{00000000-0006-0000-0400-00000A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500-000001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E18" authorId="0" shapeId="0" xr:uid="{00000000-0006-0000-0500-000002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J18" authorId="0" shapeId="0" xr:uid="{00000000-0006-0000-0500-000003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N18" authorId="0" shapeId="0" xr:uid="{00000000-0006-0000-0500-000004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R18" authorId="0" shapeId="0" xr:uid="{00000000-0006-0000-0500-000005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V18" authorId="0" shapeId="0" xr:uid="{00000000-0006-0000-0500-000006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Z18" authorId="0" shapeId="0" xr:uid="{00000000-0006-0000-0500-000007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D18" authorId="0" shapeId="0" xr:uid="{00000000-0006-0000-0500-000008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22" authorId="0" shapeId="0" xr:uid="{00000000-0006-0000-0500-000009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Indent changed</t>
        </r>
      </text>
    </comment>
    <comment ref="B26" authorId="0" shapeId="0" xr:uid="{00000000-0006-0000-0500-00000A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Indent changed</t>
        </r>
      </text>
    </comment>
    <comment ref="B30" authorId="0" shapeId="0" xr:uid="{00000000-0006-0000-0500-00000B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Indent changed</t>
        </r>
      </text>
    </comment>
    <comment ref="B32" authorId="0" shapeId="0" xr:uid="{00000000-0006-0000-0500-00000C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H36" authorId="0" shapeId="0" xr:uid="{00000000-0006-0000-0500-00000D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B41" authorId="0" shapeId="0" xr:uid="{00000000-0006-0000-0500-00000E000000}">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A75C9731-8B2C-4B13-828A-BACDDBB04631}">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E18" authorId="0" shapeId="0" xr:uid="{929A4A4A-42A1-4728-B26D-1200B59AE782}">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J18" authorId="0" shapeId="0" xr:uid="{DB7C2591-50A5-45F4-8E25-A4F5A166E5A2}">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N18" authorId="0" shapeId="0" xr:uid="{C43D6D46-46E5-4E10-B17A-DD47E04F28FE}">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R18" authorId="0" shapeId="0" xr:uid="{E60CE546-4F4F-4C66-B828-21235A3E6BF4}">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V18" authorId="0" shapeId="0" xr:uid="{AB3C30F7-8D35-4780-B360-0432DA147F0B}">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Z18" authorId="0" shapeId="0" xr:uid="{92E9C9F7-85F8-4EB5-A145-3456D2490525}">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D18" authorId="0" shapeId="0" xr:uid="{1F68131F-0410-40D8-8117-C2C0E90995D1}">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22" authorId="0" shapeId="0" xr:uid="{BB94660B-62F1-4DAA-9D1C-DB5CC6014AD1}">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Indent changed</t>
        </r>
      </text>
    </comment>
    <comment ref="B26" authorId="0" shapeId="0" xr:uid="{F85EAB13-0CAC-4A56-B7E4-467C9F77235C}">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Indent changed</t>
        </r>
      </text>
    </comment>
    <comment ref="B30" authorId="0" shapeId="0" xr:uid="{0085B1A7-0B92-4BAF-A2FC-EC23CD9FC1FC}">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Indent changed</t>
        </r>
      </text>
    </comment>
    <comment ref="B32" authorId="0" shapeId="0" xr:uid="{9DE65FCA-62D7-4D67-A4B3-9B7C9CC636D1}">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H36" authorId="0" shapeId="0" xr:uid="{0081A350-0530-48D9-ADE5-D0F85AC0E7D2}">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B41" authorId="0" shapeId="0" xr:uid="{DECA5142-126C-4016-872E-4F98DC2CA016}">
      <text>
        <r>
          <rPr>
            <sz val="11"/>
            <color theme="1"/>
            <rFont val="Amalia"/>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sharedStrings.xml><?xml version="1.0" encoding="utf-8"?>
<sst xmlns="http://schemas.openxmlformats.org/spreadsheetml/2006/main" count="1130" uniqueCount="293">
  <si>
    <t>‘Annex VI - Template for the KPIs of credit institutions</t>
  </si>
  <si>
    <t>Template number</t>
  </si>
  <si>
    <t xml:space="preserve">Name </t>
  </si>
  <si>
    <t>Summary of KPIs</t>
  </si>
  <si>
    <t>Assets for the calculation of GAR</t>
  </si>
  <si>
    <t>GAR sector information</t>
  </si>
  <si>
    <t>GAR KPI stock</t>
  </si>
  <si>
    <t>GAR KPI flow</t>
  </si>
  <si>
    <t>KPI off-balance sheet exposures</t>
  </si>
  <si>
    <t>KPI on fees and commissions income from services other than lending and asset management</t>
  </si>
  <si>
    <t>KPI Trading book portfolio</t>
  </si>
  <si>
    <t>0. Summary of KPIs to be disclosed by credit institutions under Article 8 Taxonomy Regulation</t>
  </si>
  <si>
    <t>Total environmentally sustainable assets</t>
  </si>
  <si>
    <t>KPI****</t>
  </si>
  <si>
    <t>KPI*****</t>
  </si>
  <si>
    <t>% coverage (over total assets)***</t>
  </si>
  <si>
    <t>% of assets excluded from the numerator of the GAR (Article 7(2) and (3) and Section 1.1.2. of Annex V)</t>
  </si>
  <si>
    <t>% of assets excluded from the denominator of the GAR (Article 7(1) and Section 1.2.4 of Annex V)</t>
  </si>
  <si>
    <t>Main KPI</t>
  </si>
  <si>
    <t>Green asset ratio (GAR) stock</t>
  </si>
  <si>
    <t>Total environmentally sustainable activities</t>
  </si>
  <si>
    <t>KPI</t>
  </si>
  <si>
    <t>% coverage (over total assets)</t>
  </si>
  <si>
    <t>Additional KPIs</t>
  </si>
  <si>
    <t>GAR (flow)</t>
  </si>
  <si>
    <t>Trading book*</t>
  </si>
  <si>
    <t>Financial guarantees</t>
  </si>
  <si>
    <t>Assets under management</t>
  </si>
  <si>
    <t>Fees and commissions income**</t>
  </si>
  <si>
    <t>* For credit institutions that do not meet the conditions of Article 94(1) of the CRR or the conditions set out in Article 325a(1) of the CRR</t>
  </si>
  <si>
    <t xml:space="preserve">**Fees and commissions income from services other than lending and AuM </t>
  </si>
  <si>
    <t>Instutitons shall dislcose forwardlooking information for this KPIs, including information in terms of targets, together with relevant explanations on the methodology applied.</t>
  </si>
  <si>
    <t>*** % of assets covered by the KPI over banks´ total assets</t>
  </si>
  <si>
    <t>****based on the Turnover KPI of the counterparty</t>
  </si>
  <si>
    <t>*****based on the CapEx KPI of the counterparty, except for lending activities where for general lending Turnover KPI is used</t>
  </si>
  <si>
    <t>Note 1: Across the reporting templates: cells shaded in black should not be reported.</t>
  </si>
  <si>
    <t>Note 2: Fees and Commissions (sheet 6) and Trading Book (sheet 7) KPIs shall only apply starting 2026. SMEs´inclusion in these KPI will only apply subject to a positive result of an impact assessment.</t>
  </si>
  <si>
    <t xml:space="preserve">Remarks: </t>
  </si>
  <si>
    <r>
      <t xml:space="preserve">Total environmentally sustainable assets: </t>
    </r>
    <r>
      <rPr>
        <sz val="11"/>
        <rFont val="Amalia"/>
        <family val="2"/>
        <scheme val="minor"/>
      </rPr>
      <t>In alignment with our auditor this cell contains information that is based on the turnover approach to calculate the GAR.</t>
    </r>
  </si>
  <si>
    <t>% coverage (over total assets): In alignment with our auditor this cell contains information based on the ratio Covered Assets (Numerator) and Total Assets (Denominator).</t>
  </si>
  <si>
    <r>
      <rPr>
        <b/>
        <sz val="11"/>
        <rFont val="Amalia"/>
        <family val="2"/>
        <scheme val="minor"/>
      </rPr>
      <t>% of assets excluded from the numerator of the GAR (Article 7(2) and (3) and Section 1.1.2. of Annex V):</t>
    </r>
    <r>
      <rPr>
        <sz val="11"/>
        <rFont val="Amalia"/>
        <family val="2"/>
        <scheme val="minor"/>
      </rPr>
      <t xml:space="preserve"> This cell contains information regarding assets excluded from the numerator of the GAR. In alignment with our auditor in the numerator of this KPI also household exposure not relevant for GAR calculation was included. </t>
    </r>
  </si>
  <si>
    <r>
      <t xml:space="preserve">% of assets excluded from the denominator of the GAR (Article 7(1) and Section 1.2.4 of Annex V): </t>
    </r>
    <r>
      <rPr>
        <sz val="11"/>
        <rFont val="Amalia"/>
        <family val="2"/>
        <scheme val="minor"/>
      </rPr>
      <t xml:space="preserve">This cell contains information regarding assets excluded from the denominator of the GAR. In alignment with our auditor in the numerator of this KPI also household exposure not relevant for GAR calculation was included. </t>
    </r>
  </si>
  <si>
    <t>1.Assets for the calculation of GAR</t>
  </si>
  <si>
    <t xml:space="preserve">Remark: As the GAR is published the first time in 2024 for financial year 2023 the template does not contain t-1 information. As financial undertakings did not publish alignment information in 2023 and no purpose deals (of which use of proceeds known) were aligned the alignment columns for financial undertakings (NFRD) should be 0. However, in the financial undertaking portfolio some undertakings were identified as non-financial undertakings (NFRD). For sake of data consitency and immateriality of the amount the exposure was not shifted for this year disclosure to the non-financial undertaking (NFRD) segment. According to the regulation motor vehicle loans are flagged under the EU-Taxonomy objective Climate Change Mitigation (CCM). </t>
  </si>
  <si>
    <t>a</t>
  </si>
  <si>
    <t>b</t>
  </si>
  <si>
    <t>c</t>
  </si>
  <si>
    <t>d</t>
  </si>
  <si>
    <t>e</t>
  </si>
  <si>
    <t>f</t>
  </si>
  <si>
    <t>g</t>
  </si>
  <si>
    <t>h</t>
  </si>
  <si>
    <t>i</t>
  </si>
  <si>
    <t>j</t>
  </si>
  <si>
    <t>k</t>
  </si>
  <si>
    <t>l</t>
  </si>
  <si>
    <t>m</t>
  </si>
  <si>
    <t>n</t>
  </si>
  <si>
    <t>o</t>
  </si>
  <si>
    <t>p</t>
  </si>
  <si>
    <t>q</t>
  </si>
  <si>
    <t>r</t>
  </si>
  <si>
    <t>s</t>
  </si>
  <si>
    <t>t</t>
  </si>
  <si>
    <t>u</t>
  </si>
  <si>
    <t>v</t>
  </si>
  <si>
    <t>w</t>
  </si>
  <si>
    <t>x</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</si>
  <si>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</si>
  <si>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</si>
  <si>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</si>
  <si>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</si>
  <si>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</si>
  <si>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</si>
  <si>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</si>
  <si>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</si>
  <si>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</si>
  <si>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</si>
  <si>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</si>
  <si>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</si>
  <si>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</si>
  <si>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</si>
  <si>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</si>
  <si>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</si>
  <si>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</si>
  <si>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</si>
  <si>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</si>
  <si>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</si>
  <si>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</si>
  <si>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</si>
  <si>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</si>
  <si>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</si>
  <si>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</si>
  <si>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</si>
  <si>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</si>
  <si>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</si>
  <si>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</si>
  <si>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</si>
  <si>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</si>
  <si>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</si>
  <si>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</si>
  <si>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</si>
  <si>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</si>
  <si>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</si>
  <si>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</si>
  <si>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</si>
  <si>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Million EUR</t>
  </si>
  <si>
    <t>Disclosure reference date T</t>
  </si>
  <si>
    <t>Disclosure reference date T-1</t>
  </si>
  <si>
    <t xml:space="preserve">Total [gross] carrying amount </t>
  </si>
  <si>
    <t>Climate Change Mitigation (CCM)</t>
  </si>
  <si>
    <t>Climate Change Adaptation (CCA)</t>
  </si>
  <si>
    <t>Water and marine resources (WTR)</t>
  </si>
  <si>
    <t>Circular economy (CE)</t>
  </si>
  <si>
    <t>Pollution (PPC)</t>
  </si>
  <si>
    <t>Biodiversity and Ecosystems (BIO)</t>
  </si>
  <si>
    <t>TOTAL (CCM + CCA + WTR + CE + PPC + BIO)</t>
  </si>
  <si>
    <t>Of which towards taxonomy relevant sectors (Taxonomy-eligible)</t>
  </si>
  <si>
    <t>Of which environmentally sustainable (Taxonomy-aligned)</t>
  </si>
  <si>
    <t>Of which Use of Proceeds</t>
  </si>
  <si>
    <t>Of which transitional</t>
  </si>
  <si>
    <t>Of which enabling</t>
  </si>
  <si>
    <t>GAR - Covered assets in both numerator and denominator</t>
  </si>
  <si>
    <t>Loans and advances, debt securities and equity instruments not HfT eligible for GAR calculation</t>
  </si>
  <si>
    <r>
      <t>Financial undertakings</t>
    </r>
    <r>
      <rPr>
        <b/>
        <sz val="11"/>
        <color theme="1"/>
        <rFont val="Amalia"/>
        <family val="2"/>
        <scheme val="minor"/>
      </rPr>
      <t/>
    </r>
  </si>
  <si>
    <t>Credit institutions</t>
  </si>
  <si>
    <t>Loans and advances</t>
  </si>
  <si>
    <t>Debt securities, including UoP</t>
  </si>
  <si>
    <t>Equity instruments</t>
  </si>
  <si>
    <t>Other financial corporations</t>
  </si>
  <si>
    <t>of which investment firms</t>
  </si>
  <si>
    <t>of which  management companies</t>
  </si>
  <si>
    <t>of which insurance undertakings</t>
  </si>
  <si>
    <r>
      <t>Non-financial undertakings</t>
    </r>
    <r>
      <rPr>
        <b/>
        <strike/>
        <sz val="11"/>
        <color rgb="FF0070C0"/>
        <rFont val="Amalia"/>
        <family val="2"/>
        <scheme val="minor"/>
      </rPr>
      <t/>
    </r>
  </si>
  <si>
    <t>Households</t>
  </si>
  <si>
    <t>of which loans collateralised by residential immovable property</t>
  </si>
  <si>
    <t>of which building renovation loans</t>
  </si>
  <si>
    <t>of which motor vehicle loans</t>
  </si>
  <si>
    <t>Local governments financing</t>
  </si>
  <si>
    <t>Housing financing</t>
  </si>
  <si>
    <t>Other local government financing</t>
  </si>
  <si>
    <t xml:space="preserve">Collateral obtained by taking possession: residential and commercial immovable properties </t>
  </si>
  <si>
    <t>Assets excluded from the numerator for GAR calculation (covered in the denominator)</t>
  </si>
  <si>
    <t>Financial and Non-financial undertakings</t>
  </si>
  <si>
    <t>SMEs and NFCs (other than SMEs) not subject to NFRD disclosure obligations</t>
  </si>
  <si>
    <t>of which loans collateralised by commercial immovable property</t>
  </si>
  <si>
    <t>Debt securities</t>
  </si>
  <si>
    <t>Non-EU country counterparties not subject to NFRD disclosure obligations</t>
  </si>
  <si>
    <t>Derivatives</t>
  </si>
  <si>
    <t>On demand interbank loans</t>
  </si>
  <si>
    <t>Cash and cash-related assets</t>
  </si>
  <si>
    <t>Other categories of assets (e.g. Goodwill, commodities etc.)</t>
  </si>
  <si>
    <t>Total GAR assets</t>
  </si>
  <si>
    <t xml:space="preserve">  </t>
  </si>
  <si>
    <t>Assets not covered for GAR calculation</t>
  </si>
  <si>
    <t>Central governments and Supranational issuers</t>
  </si>
  <si>
    <t>Central banks exposure</t>
  </si>
  <si>
    <t>Trading book</t>
  </si>
  <si>
    <t>Total assets</t>
  </si>
  <si>
    <t>Off-balance sheet exposures - Undertakings subject to NFRD disclosure obligations</t>
  </si>
  <si>
    <t xml:space="preserve">Of which debt securities </t>
  </si>
  <si>
    <t xml:space="preserve">Of which equity instruments </t>
  </si>
  <si>
    <t xml:space="preserve">1. This template shall include information for loans and advances, debt securities and equity instruments in the banking book, towards financial corporates, non-financial corporates (NFC), including SMEs, households (including residential real estate, house renovation loans and motor vehicle loans only) and local governments/municipalities (house financing). </t>
  </si>
  <si>
    <t>2. The following accounting categories of financial assets should be considered: Financial assets at amortised cost, financial assets at fair value through other comprehensive income, investments in subsidiaries, joint ventures and associates, financial assets designated at fair value through profit or loss and non-trading financial assets mandatorily at fair value through profit or loss, and real estate collaterals obtained by credit institutions by taking possession in exchange in of cancellation of debts.</t>
  </si>
  <si>
    <t>3. Banks with non-EU subsidiary should provide this information separately for exposures towards non-EU counterparties. For non-EU exposures, while there are additional challenges in terms of absence of common disclosure requirements and methodology, as the EU taxonomy and the NFRD apply only at EU level, given the relevance of these exposures for those credit institutions with non-EU subsidiaries, these institutions should disclose a separate GAR for non-EU exposures, on a best effort basis, in the form of estimates and ranges, using proxies, and explaining the assumptions, caveats and limitations</t>
  </si>
  <si>
    <t>4. For motor vehicle loans, institutions shall only include those exposures generated after the date of application of the disclosure</t>
  </si>
  <si>
    <t>*</t>
  </si>
  <si>
    <t>2. GAR sector information</t>
  </si>
  <si>
    <t xml:space="preserve">Remark: Regarding splitting the gross carrying amount among the different EU Taxonomy objectives we used for this template the eligible and aligned information. Therefore, from our understanding the purpose of the template is to show the distribution of eligible and aligned assets by taxonomy relevant sector. In this regard we only published the sectors with an eligible and aligned information shown also in the other templates. </t>
  </si>
  <si>
    <t>y</t>
  </si>
  <si>
    <t>Breakdown by sector - NACE 4 digits level (code and label)</t>
  </si>
  <si>
    <t>Non-Financial corporates (Subject to NFRD)</t>
  </si>
  <si>
    <t>SMEs and other NFC not subject to NFRD</t>
  </si>
  <si>
    <t>[Gross] carrying amount</t>
  </si>
  <si>
    <t>Mn EUR</t>
  </si>
  <si>
    <t>Of which environmentally sustainable (CCM)</t>
  </si>
  <si>
    <t>Of which environmentally sustainable (CCA)</t>
  </si>
  <si>
    <t>Of which environmentally sustainable (WTR)</t>
  </si>
  <si>
    <t>Of which environmentally sustainable (CE)</t>
  </si>
  <si>
    <t>Of which environmentally sustainable (PPC)</t>
  </si>
  <si>
    <t>Of which environmentally sustainable (BIO)</t>
  </si>
  <si>
    <t>Of which environmentally sustainable (CCM + CCA + WTR + CE + PPC + BIO)</t>
  </si>
  <si>
    <t>0610 - Extraction of crude petroleum  </t>
  </si>
  <si>
    <t>0910 - Support activities for petroleum and natural gas extraction  </t>
  </si>
  <si>
    <t>1081 - Manufacture of sugar  </t>
  </si>
  <si>
    <t>1920 - Manufacture of refined petroleum products  </t>
  </si>
  <si>
    <t>2016 - Manufacture of plastics in primary forms  </t>
  </si>
  <si>
    <t>2059 - Manufacture of other chemical products n.e.c.  </t>
  </si>
  <si>
    <t>2332 - Manufacture of bricks, tiles and construction products, in baked clay  </t>
  </si>
  <si>
    <t>2351 - Manufacture of cement  </t>
  </si>
  <si>
    <t>2410 - Manufacture of basic iron and steel and of ferro-alloys  </t>
  </si>
  <si>
    <t>2420 - Manufacture of tubes, pipes, hollow profiles and related fittings, of steel  </t>
  </si>
  <si>
    <t>2611 - Manufacture of electronic components  </t>
  </si>
  <si>
    <t>2630 - Manufacture of communication equipment  </t>
  </si>
  <si>
    <t>2711 - Manufacture of electric motors, generators and transformers  </t>
  </si>
  <si>
    <t>2790 - Manufacture of other electrical equipment  </t>
  </si>
  <si>
    <t>2892 - Manufacture of machinery for mining, quarrying and construction  </t>
  </si>
  <si>
    <t>2895 - Manufacture of machinery for paper and paperboard production  </t>
  </si>
  <si>
    <t>2896 - Manufacture of plastics and rubber machinery  </t>
  </si>
  <si>
    <t>2910 - Manufacture of motor vehicles  </t>
  </si>
  <si>
    <t>2932 - Manufacture of other parts and accessories for motor vehicles  </t>
  </si>
  <si>
    <t>3250 - Manufacture of medical and dental instruments and supplies  </t>
  </si>
  <si>
    <t>3511 - Production of electricity  </t>
  </si>
  <si>
    <t>3512 - Transmission of electricity  </t>
  </si>
  <si>
    <t>3513 - Distribution of electricity  </t>
  </si>
  <si>
    <t>3514 - Trade of electricity  </t>
  </si>
  <si>
    <t>3522 - Distribution of gaseous fuels through mains  </t>
  </si>
  <si>
    <t>3523 - Trade of gas through mains  </t>
  </si>
  <si>
    <t>4120 - Construction of residential and non-residential buildings  </t>
  </si>
  <si>
    <t>4211 - Construction of roads and motorways  </t>
  </si>
  <si>
    <t>4399 - Other specialised construction activities n.e.c.  </t>
  </si>
  <si>
    <t>4511 - Sale of cars and light motor vehicles  </t>
  </si>
  <si>
    <t>4621 - Wholesale of grain, unmanufactured tobacco, seeds and animal feeds  </t>
  </si>
  <si>
    <t>4661 - Wholesale of agricultural machinery, equipment and supplies  </t>
  </si>
  <si>
    <t>4671 - Wholesale of solid, liquid and gaseous fuels and related products  </t>
  </si>
  <si>
    <t>4672 - Wholesale of metals and metal ores  </t>
  </si>
  <si>
    <t>4673 - Wholesale of wood, construction materials and sanitary equipment  </t>
  </si>
  <si>
    <t>4752 - Retail sale of hardware, paints and glass in specialised stores  </t>
  </si>
  <si>
    <t>4778 - Other retail sale of new goods in specialised stores  </t>
  </si>
  <si>
    <t>4910 - Passenger rail transport, interurban  </t>
  </si>
  <si>
    <t>5040 - Inland freight water transport  </t>
  </si>
  <si>
    <t>5210 - Warehousing and storage  </t>
  </si>
  <si>
    <t>5223 - Service activities incidental to air transportation  </t>
  </si>
  <si>
    <t>5229 - Other transportation support activities  </t>
  </si>
  <si>
    <t>5310 - Postal activities under universal service obligation  </t>
  </si>
  <si>
    <t>5320 - Other postal and courier activities  </t>
  </si>
  <si>
    <t>5829 - Other software publishing  </t>
  </si>
  <si>
    <t>6190 - Other telecommunications activities  </t>
  </si>
  <si>
    <t>6209 - Other information technology and computer service activities  </t>
  </si>
  <si>
    <t>6420 - Activities of holding companies  </t>
  </si>
  <si>
    <t>6820 - Renting and operating of own or leased real estate  </t>
  </si>
  <si>
    <t>6832 - Management of real estate on a fee or contract basis  </t>
  </si>
  <si>
    <t>7010 - Activities of head offices  </t>
  </si>
  <si>
    <t>7219 - Other research and experimental development on natural sciences and engineering  </t>
  </si>
  <si>
    <t>8110 - Combined facilities support activities  </t>
  </si>
  <si>
    <t>8413 - Regulation of and contribution to more efficient operation of businesses  </t>
  </si>
  <si>
    <t>8730 - Residential care activities for the elderly and disabled  </t>
  </si>
  <si>
    <t>…</t>
  </si>
  <si>
    <t>1. Credit institutions shall disclose in this template information on exposures in the banking book towards those sectors covered by the Taxonomy (NACE sectors 4 levels of detail), using the relevant NACE Codes on the basis of the principal activity of the counterparty</t>
  </si>
  <si>
    <t>2. The counterparty NACE sector allocation shall be based exclusively on the nature of the immediate counterparty. The classification of the exposures incurred jointly by more than one obligor shall be done on the basis of the characteristics of the obligor that was the more relevant, or determinant, for the institution to grant the exposure. The distribution of jointly incurred exposures by NACE codes shall be driven by the characteristics of the more relevant or determinant obligor. Institutions shall disclose information by NACE codes with the level of disaggregation required in the template.</t>
  </si>
  <si>
    <t>3. GAR KPI stock</t>
  </si>
  <si>
    <t>1. Institution shall dislcose in this template the GAR KPIs on stock of loans calculated based on the data disclosed in template 1, on covered assets, and by applying the formulas proposed in this template</t>
  </si>
  <si>
    <t xml:space="preserve">Remark: In alignment with our auditor all ratios shown in this template refer to the total Covered Assets (Denominator) of the GAR. As the GAR is published the first time in 2024 for financial year 2023 the template does not contain t-1 information. </t>
  </si>
  <si>
    <t>2. Information on the GAR (green asset ratio of 'eligible' activities) shall be accompanied with information on the proportion of total assets covered by the GAR</t>
  </si>
  <si>
    <t>3. Credit institutions can, in addition to the information included in this template, show the proportion of assets funding taxonomy relevant sectors that are environmetnally sustainable (Taxonomy-aligned). This information would enrich the information on the KPI on  environmentatlly sustainable assets compared to total covered assets</t>
  </si>
  <si>
    <t>4. Credit institutions shall duplicate this template for revenue based and CapEx based disclosures</t>
  </si>
  <si>
    <t>% (compared to total covered assets in the denominator)</t>
  </si>
  <si>
    <t>Proportion of total covered assets funding taxonomy relevant sectors (Taxonomy-eligible)</t>
  </si>
  <si>
    <t>Proportion of total assets covered</t>
  </si>
  <si>
    <t>Proportion of total covered assets funding taxonomy relevant sectors (Taxonomy-aligned)</t>
  </si>
  <si>
    <t>Of which specialised lending</t>
  </si>
  <si>
    <t xml:space="preserve">Financial undertakings </t>
  </si>
  <si>
    <t>4. GAR KPI flow</t>
  </si>
  <si>
    <t>1. Institution shall dislcose in this template the GAR KPIs on flow of loans calculated (new loans on a net basis) based on the data disclosed in template 1, on covered assets, and by applying the formulas proposed in this template</t>
  </si>
  <si>
    <t>2. Credit institutions shall duplicate this template for revenue based and CapEx based disclosures</t>
  </si>
  <si>
    <t>% (compared to flow of total eligible assets)</t>
  </si>
  <si>
    <t>Proportion of total new assets covered</t>
  </si>
  <si>
    <r>
      <t>Financial undertakings</t>
    </r>
    <r>
      <rPr>
        <b/>
        <strike/>
        <sz val="11"/>
        <color rgb="FF0070C0"/>
        <rFont val="Amalia"/>
        <family val="2"/>
        <scheme val="minor"/>
      </rPr>
      <t/>
    </r>
  </si>
  <si>
    <t>Remark: In this template  the latest instructions from the EU-Taxonomy FAQs from December 2023 is followed, in which it is stated that it is not allowed to "compute the numerator and the denominator of the flow KPI as exposures on the disclosure reference date (T) minus exposures on the disclosure reference date (T-1)". However, as there is currently no clear methodology and consistency in the market how to identify new exposure the report in this template regarding the relevant flow exposure is based is based on the technical facility start data (or position start date) within the reporting year.</t>
  </si>
  <si>
    <t>,</t>
  </si>
  <si>
    <t>5. KPI off-balance sheet exposures</t>
  </si>
  <si>
    <t>% (compared to total eligible off-balance sheet assets)</t>
  </si>
  <si>
    <t>Financial guarantees (FinGuar KPI)</t>
  </si>
  <si>
    <t>Assets under management (AuM KPI)</t>
  </si>
  <si>
    <t>1. Institution shall dislcose in this template the KPIs for off-balance sheet exposures (financial guarantees and AuM) calculated based on the data disclosed in template 1, on covered assets, and by applying the formulas proposed in this template</t>
  </si>
  <si>
    <t>2. Institutions shall duplicate this template to disclose stock and flow KPIs for off-balance sheet exposures</t>
  </si>
  <si>
    <t>6. KPI on fees and commissions inclome from services other than lending and asset management</t>
  </si>
  <si>
    <t>F&amp;C KPI - Disclosure reference date T</t>
  </si>
  <si>
    <t>F&amp;C KPI - Disclosure reference date T-1</t>
  </si>
  <si>
    <t>Total (Million EUR)</t>
  </si>
  <si>
    <t>Of which towards taxonomy relevant sectors (%) (Taxonomy-eligible)</t>
  </si>
  <si>
    <t>Of which environmentally sustainable (%)(Taxonomy-aligned)</t>
  </si>
  <si>
    <t>Fees and commission income from NFRD corporates - Services other than lending</t>
  </si>
  <si>
    <t>Services towards financial undertakings</t>
  </si>
  <si>
    <r>
      <t>Other financial undertakings</t>
    </r>
    <r>
      <rPr>
        <sz val="11"/>
        <color theme="1"/>
        <rFont val="Amalia"/>
        <family val="2"/>
        <scheme val="minor"/>
      </rPr>
      <t/>
    </r>
  </si>
  <si>
    <t>of which management companies</t>
  </si>
  <si>
    <t>of which insurance insurance unertakings</t>
  </si>
  <si>
    <r>
      <t>Non-financial undertakings</t>
    </r>
    <r>
      <rPr>
        <sz val="11"/>
        <color theme="1"/>
        <rFont val="Amalia"/>
        <family val="2"/>
        <scheme val="minor"/>
      </rPr>
      <t/>
    </r>
  </si>
  <si>
    <t>Counterparties not subject to NFRD disclosure obligations, including third-country counterparties</t>
  </si>
  <si>
    <r>
      <t>1. Institutions shall dislcose in this template information on the percentage (%) of fees and commission income related to taxonomy relevant sectors and environmentally sustainable activities (with breakdown for transitional</t>
    </r>
    <r>
      <rPr>
        <sz val="9"/>
        <color theme="1"/>
        <rFont val="Amalia"/>
        <family val="2"/>
        <scheme val="minor"/>
      </rPr>
      <t xml:space="preserve"> and enabling activities) compared to total fees and commission income from NFRD corporates for services other than lending and asset management</t>
    </r>
  </si>
  <si>
    <t>7. KPI Trading book portfolio</t>
  </si>
  <si>
    <t>Fair value</t>
  </si>
  <si>
    <t>Absolute purchases</t>
  </si>
  <si>
    <t>Absolute sales</t>
  </si>
  <si>
    <t>Absolute purchases plus absolute sales</t>
  </si>
  <si>
    <t>Trading KPI</t>
  </si>
  <si>
    <t>Financial assets held for trading (debt securities and equity instruments) - NFRD corporates</t>
  </si>
  <si>
    <t>Financial undertakings</t>
  </si>
  <si>
    <t>Other financial undertakings</t>
  </si>
  <si>
    <t>of which asset managers</t>
  </si>
  <si>
    <t>of which insurance companies</t>
  </si>
  <si>
    <r>
      <t>Non-financial undertakings</t>
    </r>
    <r>
      <rPr>
        <strike/>
        <sz val="11"/>
        <color rgb="FF0070C0"/>
        <rFont val="Amalia"/>
        <family val="2"/>
        <scheme val="minor"/>
      </rPr>
      <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</si>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</sst>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000_-;\-* #,##0.000_-;_-* &quot;-&quot;??_-;_-@_-"/>
    <numFmt numFmtId="166" formatCode="#,###.00,,"/>
  </numFmts>
  <fonts count="21" x14ac:knownFonts="1">
    <font>
      <sz val="11"/>
      <color theme="1"/>
      <name val="Amalia"/>
      <family val="2"/>
      <scheme val="minor"/>
    </font>
    <font>
      <b/>
      <sz val="11"/>
      <color theme="1"/>
      <name val="Amalia"/>
      <family val="2"/>
      <scheme val="minor"/>
    </font>
    <font>
      <sz val="10"/>
      <color theme="1"/>
      <name val="Amalia"/>
      <family val="2"/>
      <scheme val="minor"/>
    </font>
    <font>
      <b/>
      <u/>
      <sz val="11"/>
      <name val="Amalia"/>
      <family val="2"/>
      <scheme val="minor"/>
    </font>
    <font>
      <sz val="9"/>
      <color theme="1"/>
      <name val="Amalia"/>
      <family val="2"/>
      <scheme val="minor"/>
    </font>
    <font>
      <sz val="11"/>
      <name val="Amalia"/>
      <family val="2"/>
      <scheme val="minor"/>
    </font>
    <font>
      <u/>
      <sz val="11"/>
      <color theme="10"/>
      <name val="Amalia"/>
      <family val="2"/>
      <scheme val="minor"/>
    </font>
    <font>
      <sz val="11"/>
      <color rgb="FFFF0000"/>
      <name val="Amalia"/>
      <family val="2"/>
      <scheme val="minor"/>
    </font>
    <font>
      <b/>
      <strike/>
      <sz val="11"/>
      <color rgb="FF0070C0"/>
      <name val="Amalia"/>
      <family val="2"/>
      <scheme val="minor"/>
    </font>
    <font>
      <strike/>
      <sz val="11"/>
      <color rgb="FF0070C0"/>
      <name val="Amalia"/>
      <family val="2"/>
      <scheme val="minor"/>
    </font>
    <font>
      <b/>
      <sz val="11"/>
      <name val="Amalia"/>
      <family val="2"/>
      <scheme val="minor"/>
    </font>
    <font>
      <i/>
      <sz val="11"/>
      <name val="Amalia"/>
      <family val="2"/>
      <scheme val="minor"/>
    </font>
    <font>
      <sz val="9"/>
      <name val="Amalia"/>
      <family val="2"/>
      <scheme val="minor"/>
    </font>
    <font>
      <b/>
      <sz val="9"/>
      <name val="Amalia"/>
      <family val="2"/>
      <scheme val="minor"/>
    </font>
    <font>
      <strike/>
      <sz val="11"/>
      <name val="Amalia"/>
      <family val="2"/>
      <scheme val="minor"/>
    </font>
    <font>
      <sz val="11"/>
      <name val="Calibri"/>
      <family val="2"/>
    </font>
    <font>
      <sz val="10"/>
      <name val="Amalia"/>
      <family val="2"/>
      <scheme val="minor"/>
    </font>
    <font>
      <b/>
      <sz val="10"/>
      <name val="Amalia"/>
      <family val="2"/>
      <scheme val="minor"/>
    </font>
    <font>
      <sz val="12"/>
      <color theme="1"/>
      <name val="Times New Roman"/>
      <family val="1"/>
    </font>
    <font>
      <b/>
      <u/>
      <sz val="11"/>
      <color theme="1"/>
      <name val="Amalia"/>
      <family val="2"/>
      <scheme val="minor"/>
    </font>
    <font>
      <sz val="11"/>
      <color theme="1"/>
      <name val="Amalia"/>
      <family val="2"/>
      <scheme val="minor"/>
    </font>
  </fonts>
  <fills count="9">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1"/>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4">
    <xf numFmtId="0" fontId="0" fillId="0" borderId="0"/>
    <xf numFmtId="0" fontId="6" fillId="0" borderId="0" applyNumberFormat="0" applyFill="0" applyBorder="0" applyAlignment="0" applyProtection="0"/>
    <xf numFmtId="43" fontId="20" fillId="0" borderId="0" applyFont="0" applyFill="0" applyBorder="0" applyAlignment="0" applyProtection="0"/>
    <xf numFmtId="9" fontId="20" fillId="0" borderId="0" applyFont="0" applyFill="0" applyBorder="0" applyAlignment="0" applyProtection="0"/>
  </cellStyleXfs>
  <cellXfs count="282">
    <xf numFmtId="0" fontId="0" fillId="0" borderId="0" xfId="0"/>
    <xf numFmtId="0" fontId="0" fillId="2" borderId="0" xfId="0" applyFill="1" applyAlignment="1">
      <alignment vertical="center" wrapText="1"/>
    </xf>
    <xf numFmtId="0" fontId="0" fillId="2" borderId="0" xfId="0" applyFill="1" applyAlignment="1">
      <alignment horizontal="center" vertical="center" wrapText="1"/>
    </xf>
    <xf numFmtId="0" fontId="3" fillId="0" borderId="0" xfId="0" applyFont="1" applyAlignment="1">
      <alignment horizontal="left"/>
    </xf>
    <xf numFmtId="0" fontId="3" fillId="2" borderId="0" xfId="0" applyFont="1" applyFill="1" applyAlignment="1">
      <alignment horizontal="left"/>
    </xf>
    <xf numFmtId="0" fontId="0" fillId="2" borderId="0" xfId="0" applyFill="1"/>
    <xf numFmtId="0" fontId="1" fillId="4" borderId="1" xfId="0" applyFont="1" applyFill="1" applyBorder="1" applyAlignment="1">
      <alignment horizontal="center" vertical="center" wrapText="1"/>
    </xf>
    <xf numFmtId="0" fontId="0" fillId="2" borderId="0" xfId="0" applyFill="1" applyAlignment="1">
      <alignment vertical="center"/>
    </xf>
    <xf numFmtId="0" fontId="2" fillId="2" borderId="0" xfId="0" applyFont="1" applyFill="1"/>
    <xf numFmtId="0" fontId="2" fillId="2" borderId="0" xfId="0" applyFont="1" applyFill="1" applyAlignment="1">
      <alignment vertical="center" wrapText="1"/>
    </xf>
    <xf numFmtId="0" fontId="2" fillId="2" borderId="0" xfId="0" applyFont="1" applyFill="1" applyAlignment="1">
      <alignment vertical="center"/>
    </xf>
    <xf numFmtId="0" fontId="0" fillId="0" borderId="1" xfId="0" applyBorder="1" applyAlignment="1">
      <alignment horizontal="center"/>
    </xf>
    <xf numFmtId="0" fontId="4" fillId="2" borderId="0" xfId="0" applyFont="1" applyFill="1" applyAlignment="1">
      <alignment vertical="center"/>
    </xf>
    <xf numFmtId="0" fontId="6" fillId="2" borderId="10" xfId="1" applyFill="1" applyBorder="1"/>
    <xf numFmtId="0" fontId="6" fillId="2" borderId="1" xfId="1" applyFill="1" applyBorder="1"/>
    <xf numFmtId="0" fontId="0" fillId="0" borderId="0" xfId="0" applyAlignment="1">
      <alignment vertical="center" wrapText="1"/>
    </xf>
    <xf numFmtId="0" fontId="4" fillId="2" borderId="1" xfId="0" applyFont="1" applyFill="1" applyBorder="1" applyAlignment="1">
      <alignment horizontal="left" vertical="center" wrapText="1"/>
    </xf>
    <xf numFmtId="0" fontId="7" fillId="2" borderId="0" xfId="0" applyFont="1" applyFill="1" applyAlignment="1">
      <alignment vertical="center" wrapText="1"/>
    </xf>
    <xf numFmtId="0" fontId="7" fillId="2" borderId="0" xfId="0" applyFont="1" applyFill="1" applyAlignment="1">
      <alignment vertical="center"/>
    </xf>
    <xf numFmtId="0" fontId="5" fillId="2" borderId="1" xfId="0" applyFont="1" applyFill="1" applyBorder="1" applyAlignment="1">
      <alignment vertical="center"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3" fillId="0" borderId="0" xfId="0" applyFont="1"/>
    <xf numFmtId="0" fontId="5" fillId="0" borderId="0" xfId="0" applyFont="1"/>
    <xf numFmtId="0" fontId="10" fillId="5" borderId="1" xfId="0" applyFont="1" applyFill="1" applyBorder="1"/>
    <xf numFmtId="0" fontId="10" fillId="5" borderId="1" xfId="0" applyFont="1" applyFill="1" applyBorder="1" applyAlignment="1">
      <alignment wrapText="1"/>
    </xf>
    <xf numFmtId="0" fontId="10" fillId="0" borderId="1" xfId="0" applyFont="1" applyBorder="1"/>
    <xf numFmtId="0" fontId="5" fillId="0" borderId="1" xfId="0" applyFont="1" applyBorder="1"/>
    <xf numFmtId="0" fontId="10" fillId="2" borderId="0" xfId="0" applyFont="1" applyFill="1"/>
    <xf numFmtId="0" fontId="5" fillId="5" borderId="1" xfId="0" applyFont="1" applyFill="1" applyBorder="1"/>
    <xf numFmtId="0" fontId="11" fillId="0" borderId="1" xfId="0" applyFont="1" applyBorder="1" applyAlignment="1">
      <alignment vertical="top"/>
    </xf>
    <xf numFmtId="0" fontId="11" fillId="0" borderId="1" xfId="0" applyFont="1" applyBorder="1"/>
    <xf numFmtId="0" fontId="5" fillId="7" borderId="1" xfId="0" applyFont="1" applyFill="1" applyBorder="1"/>
    <xf numFmtId="0" fontId="12" fillId="0" borderId="0" xfId="0" applyFont="1"/>
    <xf numFmtId="0" fontId="13" fillId="0" borderId="0" xfId="0" applyFont="1"/>
    <xf numFmtId="0" fontId="10" fillId="2" borderId="1" xfId="0" applyFont="1" applyFill="1" applyBorder="1" applyAlignment="1">
      <alignment horizontal="left" vertical="center" wrapText="1" indent="3"/>
    </xf>
    <xf numFmtId="0" fontId="3" fillId="2" borderId="1" xfId="0" applyFont="1" applyFill="1" applyBorder="1" applyAlignment="1">
      <alignment horizontal="left" vertical="center" wrapText="1"/>
    </xf>
    <xf numFmtId="0" fontId="5" fillId="2" borderId="1" xfId="0" applyFont="1" applyFill="1" applyBorder="1" applyAlignment="1">
      <alignment horizontal="left" vertical="center" wrapText="1" indent="5"/>
    </xf>
    <xf numFmtId="0" fontId="5"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6"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2" borderId="0" xfId="0" applyFont="1" applyFill="1" applyAlignment="1">
      <alignment vertical="center" wrapText="1"/>
    </xf>
    <xf numFmtId="0" fontId="5" fillId="2" borderId="8" xfId="0" applyFont="1" applyFill="1" applyBorder="1" applyAlignment="1">
      <alignment vertical="center" wrapText="1"/>
    </xf>
    <xf numFmtId="0" fontId="15" fillId="2" borderId="1" xfId="0" applyFont="1" applyFill="1" applyBorder="1" applyAlignment="1">
      <alignment vertical="center" wrapText="1"/>
    </xf>
    <xf numFmtId="0" fontId="5" fillId="7" borderId="1" xfId="0" applyFont="1" applyFill="1" applyBorder="1" applyAlignment="1">
      <alignment horizontal="left" vertical="center" wrapText="1"/>
    </xf>
    <xf numFmtId="0" fontId="5" fillId="7" borderId="8" xfId="0" applyFont="1" applyFill="1" applyBorder="1" applyAlignment="1">
      <alignment vertical="center" wrapText="1"/>
    </xf>
    <xf numFmtId="0" fontId="5" fillId="7" borderId="1" xfId="0" applyFont="1" applyFill="1" applyBorder="1" applyAlignment="1">
      <alignment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lignment horizontal="left" vertical="center" wrapText="1" indent="4"/>
    </xf>
    <xf numFmtId="0" fontId="5" fillId="0" borderId="1" xfId="0" applyFont="1" applyBorder="1" applyAlignment="1">
      <alignment horizontal="left" vertical="center" wrapText="1" indent="4"/>
    </xf>
    <xf numFmtId="0" fontId="5" fillId="0" borderId="1" xfId="0" applyFont="1" applyBorder="1" applyAlignment="1">
      <alignment vertical="center" wrapText="1"/>
    </xf>
    <xf numFmtId="0" fontId="5" fillId="2" borderId="1" xfId="0" applyFont="1" applyFill="1" applyBorder="1" applyAlignment="1">
      <alignment horizontal="left" vertical="center" wrapText="1" indent="6"/>
    </xf>
    <xf numFmtId="0" fontId="5" fillId="0" borderId="0" xfId="0" applyFont="1" applyAlignment="1">
      <alignment vertical="center" wrapText="1"/>
    </xf>
    <xf numFmtId="0" fontId="5" fillId="0" borderId="1" xfId="0" applyFont="1" applyBorder="1" applyAlignment="1">
      <alignment horizontal="left" vertical="center" wrapText="1" indent="6"/>
    </xf>
    <xf numFmtId="0" fontId="5" fillId="0" borderId="1" xfId="0" applyFont="1" applyBorder="1" applyAlignment="1">
      <alignment horizontal="left" vertical="center" wrapText="1" indent="5"/>
    </xf>
    <xf numFmtId="0" fontId="10" fillId="6" borderId="1"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right" vertical="center" wrapText="1"/>
    </xf>
    <xf numFmtId="0" fontId="5" fillId="2" borderId="0" xfId="0" applyFont="1" applyFill="1" applyAlignment="1">
      <alignment horizontal="center" vertical="center"/>
    </xf>
    <xf numFmtId="0" fontId="5" fillId="2" borderId="0" xfId="0" applyFont="1" applyFill="1" applyAlignment="1">
      <alignment vertical="center"/>
    </xf>
    <xf numFmtId="0" fontId="5" fillId="2" borderId="1" xfId="0" applyFont="1" applyFill="1" applyBorder="1" applyAlignment="1">
      <alignment horizontal="center" vertical="center"/>
    </xf>
    <xf numFmtId="0" fontId="5" fillId="2" borderId="14" xfId="0" applyFont="1" applyFill="1" applyBorder="1" applyAlignment="1">
      <alignment vertical="center"/>
    </xf>
    <xf numFmtId="0" fontId="5" fillId="2" borderId="8"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7" borderId="1" xfId="0" applyFont="1" applyFill="1" applyBorder="1" applyAlignment="1">
      <alignment horizontal="center" vertical="center"/>
    </xf>
    <xf numFmtId="0" fontId="12" fillId="2" borderId="0" xfId="0" applyFont="1" applyFill="1" applyAlignment="1">
      <alignment vertical="center"/>
    </xf>
    <xf numFmtId="0" fontId="5" fillId="3" borderId="0" xfId="0" applyFont="1" applyFill="1" applyAlignment="1">
      <alignment vertical="center" wrapText="1"/>
    </xf>
    <xf numFmtId="0" fontId="12" fillId="2" borderId="0" xfId="0" applyFont="1" applyFill="1" applyAlignment="1">
      <alignment horizontal="center" vertical="center" wrapText="1"/>
    </xf>
    <xf numFmtId="0" fontId="5" fillId="2" borderId="7" xfId="0" applyFont="1" applyFill="1" applyBorder="1" applyAlignment="1">
      <alignment vertical="center" wrapText="1"/>
    </xf>
    <xf numFmtId="0" fontId="5" fillId="2" borderId="12" xfId="0" applyFont="1" applyFill="1" applyBorder="1" applyAlignment="1">
      <alignment vertical="center" wrapText="1"/>
    </xf>
    <xf numFmtId="0" fontId="5" fillId="2" borderId="13" xfId="0" applyFont="1" applyFill="1" applyBorder="1" applyAlignment="1">
      <alignment vertical="center" wrapText="1"/>
    </xf>
    <xf numFmtId="0" fontId="16" fillId="2" borderId="0" xfId="0" applyFont="1" applyFill="1"/>
    <xf numFmtId="0" fontId="16" fillId="2" borderId="0" xfId="0" applyFont="1" applyFill="1" applyAlignment="1">
      <alignment vertical="center" wrapText="1"/>
    </xf>
    <xf numFmtId="0" fontId="16" fillId="2" borderId="1" xfId="0" applyFont="1" applyFill="1" applyBorder="1"/>
    <xf numFmtId="0" fontId="16" fillId="2" borderId="1" xfId="0" applyFont="1" applyFill="1" applyBorder="1" applyAlignment="1">
      <alignment vertical="center" wrapText="1"/>
    </xf>
    <xf numFmtId="0" fontId="16" fillId="2" borderId="1" xfId="0" applyFont="1" applyFill="1" applyBorder="1" applyAlignment="1">
      <alignment vertical="center"/>
    </xf>
    <xf numFmtId="0" fontId="17" fillId="2" borderId="1" xfId="0" applyFont="1" applyFill="1" applyBorder="1" applyAlignment="1">
      <alignment horizontal="center" vertical="center"/>
    </xf>
    <xf numFmtId="0" fontId="12" fillId="2" borderId="10" xfId="0" applyFont="1" applyFill="1" applyBorder="1" applyAlignment="1">
      <alignment horizontal="left" vertical="center" wrapText="1"/>
    </xf>
    <xf numFmtId="0" fontId="18" fillId="0" borderId="0" xfId="0" applyFont="1"/>
    <xf numFmtId="0" fontId="4" fillId="2" borderId="0" xfId="0" applyFont="1" applyFill="1" applyAlignment="1">
      <alignment vertical="center" wrapText="1"/>
    </xf>
    <xf numFmtId="0" fontId="19" fillId="2" borderId="1" xfId="0" applyFont="1" applyFill="1" applyBorder="1" applyAlignment="1">
      <alignment horizontal="left" vertical="center" wrapText="1"/>
    </xf>
    <xf numFmtId="43" fontId="0" fillId="2" borderId="0" xfId="2" applyFont="1" applyFill="1" applyAlignment="1">
      <alignment vertical="center" wrapText="1"/>
    </xf>
    <xf numFmtId="43" fontId="5" fillId="2" borderId="4" xfId="2" applyFont="1" applyFill="1" applyBorder="1" applyAlignment="1">
      <alignment horizontal="center" vertical="center" wrapText="1"/>
    </xf>
    <xf numFmtId="43" fontId="5" fillId="2" borderId="11" xfId="2" applyFont="1" applyFill="1" applyBorder="1" applyAlignment="1">
      <alignment horizontal="center" vertical="center" wrapText="1"/>
    </xf>
    <xf numFmtId="43" fontId="5" fillId="2" borderId="8" xfId="2" applyFont="1" applyFill="1" applyBorder="1" applyAlignment="1">
      <alignment vertical="center" wrapText="1"/>
    </xf>
    <xf numFmtId="43" fontId="15" fillId="2" borderId="1" xfId="2" applyFont="1" applyFill="1" applyBorder="1" applyAlignment="1">
      <alignment vertical="center" wrapText="1"/>
    </xf>
    <xf numFmtId="43" fontId="5" fillId="2" borderId="1" xfId="2" applyFont="1" applyFill="1" applyBorder="1" applyAlignment="1">
      <alignment vertical="center" wrapText="1"/>
    </xf>
    <xf numFmtId="43" fontId="5" fillId="7" borderId="1" xfId="2" applyFont="1" applyFill="1" applyBorder="1" applyAlignment="1">
      <alignment horizontal="left" vertical="center" wrapText="1"/>
    </xf>
    <xf numFmtId="43" fontId="5" fillId="7" borderId="8" xfId="2" applyFont="1" applyFill="1" applyBorder="1" applyAlignment="1">
      <alignment vertical="center" wrapText="1"/>
    </xf>
    <xf numFmtId="43" fontId="5" fillId="7" borderId="1" xfId="2" applyFont="1" applyFill="1" applyBorder="1" applyAlignment="1">
      <alignment vertical="center" wrapText="1"/>
    </xf>
    <xf numFmtId="43" fontId="5" fillId="2" borderId="1" xfId="0" applyNumberFormat="1" applyFont="1" applyFill="1" applyBorder="1" applyAlignment="1">
      <alignment horizontal="left" vertical="center" wrapText="1" indent="1"/>
    </xf>
    <xf numFmtId="10" fontId="0" fillId="2" borderId="0" xfId="3" applyNumberFormat="1" applyFont="1" applyFill="1" applyAlignment="1">
      <alignment vertical="center" wrapText="1"/>
    </xf>
    <xf numFmtId="10" fontId="5" fillId="2" borderId="4" xfId="3" applyNumberFormat="1" applyFont="1" applyFill="1" applyBorder="1" applyAlignment="1">
      <alignment horizontal="center" vertical="center" wrapText="1"/>
    </xf>
    <xf numFmtId="10" fontId="5" fillId="3" borderId="0" xfId="3" applyNumberFormat="1" applyFont="1" applyFill="1" applyAlignment="1">
      <alignment vertical="center" wrapText="1"/>
    </xf>
    <xf numFmtId="10" fontId="5" fillId="7" borderId="1" xfId="3" applyNumberFormat="1" applyFont="1" applyFill="1" applyBorder="1" applyAlignment="1">
      <alignment vertical="center" wrapText="1"/>
    </xf>
    <xf numFmtId="9" fontId="10" fillId="2" borderId="0" xfId="3" applyFont="1" applyFill="1"/>
    <xf numFmtId="0" fontId="5" fillId="0" borderId="0" xfId="0" applyFont="1" applyAlignment="1">
      <alignment wrapText="1"/>
    </xf>
    <xf numFmtId="43" fontId="5" fillId="2" borderId="0" xfId="0" applyNumberFormat="1" applyFont="1" applyFill="1" applyAlignment="1">
      <alignment vertical="center" wrapText="1"/>
    </xf>
    <xf numFmtId="43" fontId="20" fillId="2" borderId="0" xfId="2" applyFont="1" applyFill="1" applyAlignment="1">
      <alignment vertical="center" wrapText="1"/>
    </xf>
    <xf numFmtId="43" fontId="20" fillId="2" borderId="4" xfId="2" applyFont="1" applyFill="1" applyBorder="1" applyAlignment="1">
      <alignment horizontal="center" vertical="center" wrapText="1"/>
    </xf>
    <xf numFmtId="43" fontId="20" fillId="2" borderId="8" xfId="2" applyFont="1" applyFill="1" applyBorder="1" applyAlignment="1">
      <alignment vertical="center" wrapText="1"/>
    </xf>
    <xf numFmtId="43" fontId="20" fillId="7" borderId="8" xfId="2" applyFont="1" applyFill="1" applyBorder="1" applyAlignment="1">
      <alignment vertical="center" wrapText="1"/>
    </xf>
    <xf numFmtId="10" fontId="5" fillId="2" borderId="1" xfId="3" applyNumberFormat="1" applyFont="1" applyFill="1" applyBorder="1" applyAlignment="1">
      <alignment horizontal="center" vertical="center" wrapText="1"/>
    </xf>
    <xf numFmtId="10" fontId="5" fillId="2" borderId="1" xfId="0" applyNumberFormat="1" applyFont="1" applyFill="1" applyBorder="1" applyAlignment="1">
      <alignment horizontal="left" vertical="center" wrapText="1" indent="1"/>
    </xf>
    <xf numFmtId="10" fontId="5" fillId="7" borderId="1" xfId="0" applyNumberFormat="1" applyFont="1" applyFill="1" applyBorder="1" applyAlignment="1">
      <alignment horizontal="center" vertical="center" wrapText="1"/>
    </xf>
    <xf numFmtId="10" fontId="5" fillId="2" borderId="1" xfId="0" applyNumberFormat="1" applyFont="1" applyFill="1" applyBorder="1" applyAlignment="1">
      <alignment vertical="center" wrapText="1"/>
    </xf>
    <xf numFmtId="10" fontId="5" fillId="0" borderId="1" xfId="0" applyNumberFormat="1" applyFont="1" applyBorder="1" applyAlignment="1">
      <alignment vertical="center" wrapText="1"/>
    </xf>
    <xf numFmtId="10" fontId="5" fillId="7" borderId="1" xfId="0" applyNumberFormat="1" applyFont="1" applyFill="1" applyBorder="1" applyAlignment="1">
      <alignment vertical="center" wrapText="1"/>
    </xf>
    <xf numFmtId="10" fontId="5" fillId="7" borderId="1" xfId="0" applyNumberFormat="1" applyFont="1" applyFill="1" applyBorder="1" applyAlignment="1">
      <alignment horizontal="left" vertical="center" wrapText="1" indent="3"/>
    </xf>
    <xf numFmtId="10" fontId="5" fillId="7" borderId="1" xfId="0" applyNumberFormat="1" applyFont="1" applyFill="1" applyBorder="1" applyAlignment="1">
      <alignment horizontal="left" vertical="center" wrapText="1" indent="5"/>
    </xf>
    <xf numFmtId="10" fontId="5" fillId="7" borderId="1" xfId="0" applyNumberFormat="1" applyFont="1" applyFill="1" applyBorder="1" applyAlignment="1">
      <alignment horizontal="left" vertical="center" wrapText="1" indent="6"/>
    </xf>
    <xf numFmtId="0" fontId="15" fillId="2" borderId="1" xfId="0" applyFont="1" applyFill="1" applyBorder="1" applyAlignment="1">
      <alignment horizontal="center" vertical="center" wrapText="1"/>
    </xf>
    <xf numFmtId="0" fontId="5" fillId="7" borderId="8" xfId="0" applyFont="1" applyFill="1" applyBorder="1" applyAlignment="1">
      <alignment horizontal="center" vertical="center" wrapText="1"/>
    </xf>
    <xf numFmtId="10" fontId="5" fillId="2" borderId="1" xfId="0" applyNumberFormat="1" applyFont="1" applyFill="1" applyBorder="1" applyAlignment="1">
      <alignment horizontal="center" vertical="center" wrapText="1"/>
    </xf>
    <xf numFmtId="10" fontId="5" fillId="0" borderId="1" xfId="0" applyNumberFormat="1" applyFont="1" applyBorder="1" applyAlignment="1">
      <alignment horizontal="center" vertical="center" wrapText="1"/>
    </xf>
    <xf numFmtId="10" fontId="5" fillId="0" borderId="1" xfId="3" applyNumberFormat="1" applyFont="1" applyFill="1" applyBorder="1" applyAlignment="1">
      <alignment horizontal="center" vertical="center" wrapText="1"/>
    </xf>
    <xf numFmtId="10" fontId="5" fillId="7" borderId="1" xfId="3" applyNumberFormat="1" applyFont="1" applyFill="1" applyBorder="1" applyAlignment="1">
      <alignment horizontal="center" vertical="center" wrapText="1"/>
    </xf>
    <xf numFmtId="43" fontId="5" fillId="2" borderId="8" xfId="2" applyFont="1" applyFill="1" applyBorder="1" applyAlignment="1">
      <alignment horizontal="center" vertical="center" wrapText="1"/>
    </xf>
    <xf numFmtId="43" fontId="5" fillId="2" borderId="0" xfId="2" applyFont="1" applyFill="1" applyAlignment="1">
      <alignment vertical="center" wrapText="1"/>
    </xf>
    <xf numFmtId="164" fontId="5" fillId="2" borderId="1" xfId="3" applyNumberFormat="1" applyFont="1" applyFill="1" applyBorder="1" applyAlignment="1">
      <alignment vertical="center" wrapText="1"/>
    </xf>
    <xf numFmtId="10" fontId="5" fillId="2" borderId="1" xfId="3" applyNumberFormat="1" applyFont="1" applyFill="1" applyBorder="1" applyAlignment="1">
      <alignment vertical="center" wrapText="1"/>
    </xf>
    <xf numFmtId="43" fontId="5" fillId="6" borderId="8" xfId="2" applyFont="1" applyFill="1" applyBorder="1" applyAlignment="1">
      <alignment vertical="center" wrapText="1"/>
    </xf>
    <xf numFmtId="43" fontId="5" fillId="2" borderId="1" xfId="2" applyFont="1" applyFill="1" applyBorder="1" applyAlignment="1">
      <alignment horizontal="center" vertical="center" wrapText="1"/>
    </xf>
    <xf numFmtId="43" fontId="5" fillId="0" borderId="1" xfId="2" applyFont="1" applyFill="1" applyBorder="1" applyAlignment="1">
      <alignment horizontal="center" vertical="center" wrapText="1"/>
    </xf>
    <xf numFmtId="43" fontId="5" fillId="2" borderId="1" xfId="0" applyNumberFormat="1" applyFont="1" applyFill="1" applyBorder="1" applyAlignment="1">
      <alignment horizontal="center" vertical="center" wrapText="1"/>
    </xf>
    <xf numFmtId="43" fontId="5" fillId="0" borderId="1" xfId="0" applyNumberFormat="1" applyFont="1" applyBorder="1" applyAlignment="1">
      <alignment horizontal="center" vertical="center" wrapText="1"/>
    </xf>
    <xf numFmtId="43" fontId="5" fillId="7" borderId="1" xfId="2" applyFont="1" applyFill="1" applyBorder="1" applyAlignment="1">
      <alignment horizontal="center" vertical="center" wrapText="1"/>
    </xf>
    <xf numFmtId="43" fontId="5" fillId="0" borderId="1" xfId="2" applyFont="1" applyFill="1" applyBorder="1" applyAlignment="1">
      <alignment vertical="center" wrapText="1"/>
    </xf>
    <xf numFmtId="43" fontId="0" fillId="0" borderId="0" xfId="2" applyFont="1" applyAlignment="1">
      <alignment horizontal="right"/>
    </xf>
    <xf numFmtId="43" fontId="0" fillId="2" borderId="0" xfId="2" applyFont="1" applyFill="1" applyAlignment="1">
      <alignment horizontal="right" vertical="center" wrapText="1"/>
    </xf>
    <xf numFmtId="43" fontId="5" fillId="2" borderId="0" xfId="2" applyFont="1" applyFill="1" applyAlignment="1">
      <alignment horizontal="right" vertical="center" wrapText="1"/>
    </xf>
    <xf numFmtId="43" fontId="5" fillId="2" borderId="4" xfId="2" applyFont="1" applyFill="1" applyBorder="1" applyAlignment="1">
      <alignment horizontal="right" vertical="center" wrapText="1"/>
    </xf>
    <xf numFmtId="43" fontId="5" fillId="0" borderId="4" xfId="2" applyFont="1" applyBorder="1" applyAlignment="1">
      <alignment horizontal="center" vertical="center" wrapText="1"/>
    </xf>
    <xf numFmtId="43" fontId="5" fillId="3" borderId="13" xfId="2" applyFont="1" applyFill="1" applyBorder="1" applyAlignment="1">
      <alignment vertical="center" wrapText="1"/>
    </xf>
    <xf numFmtId="43" fontId="5" fillId="2" borderId="11" xfId="2" applyFont="1" applyFill="1" applyBorder="1" applyAlignment="1">
      <alignment horizontal="right" vertical="center" wrapText="1"/>
    </xf>
    <xf numFmtId="43" fontId="5" fillId="2" borderId="8" xfId="2" applyFont="1" applyFill="1" applyBorder="1" applyAlignment="1">
      <alignment horizontal="right" vertical="center" wrapText="1"/>
    </xf>
    <xf numFmtId="43" fontId="5" fillId="7" borderId="1" xfId="2" applyFont="1" applyFill="1" applyBorder="1" applyAlignment="1">
      <alignment horizontal="right" vertical="center" wrapText="1"/>
    </xf>
    <xf numFmtId="43" fontId="5" fillId="2" borderId="1" xfId="2" applyFont="1" applyFill="1" applyBorder="1" applyAlignment="1">
      <alignment horizontal="right" vertical="center" wrapText="1"/>
    </xf>
    <xf numFmtId="43" fontId="5" fillId="0" borderId="1" xfId="2" applyFont="1" applyBorder="1" applyAlignment="1">
      <alignment vertical="center" wrapText="1"/>
    </xf>
    <xf numFmtId="43" fontId="5" fillId="0" borderId="1" xfId="2" applyFont="1" applyBorder="1" applyAlignment="1">
      <alignment horizontal="right" vertical="center" wrapText="1"/>
    </xf>
    <xf numFmtId="43" fontId="5" fillId="0" borderId="1" xfId="2" applyFont="1" applyBorder="1" applyAlignment="1">
      <alignment horizontal="left" vertical="center" wrapText="1" indent="4"/>
    </xf>
    <xf numFmtId="43" fontId="5" fillId="2" borderId="1" xfId="2" applyFont="1" applyFill="1" applyBorder="1" applyAlignment="1">
      <alignment horizontal="left" vertical="center" wrapText="1" indent="4"/>
    </xf>
    <xf numFmtId="43" fontId="5" fillId="2" borderId="1" xfId="2" applyFont="1" applyFill="1" applyBorder="1" applyAlignment="1">
      <alignment horizontal="left" vertical="center" wrapText="1" indent="5"/>
    </xf>
    <xf numFmtId="43" fontId="5" fillId="8" borderId="1" xfId="2" applyFont="1" applyFill="1" applyBorder="1" applyAlignment="1">
      <alignment horizontal="right" vertical="center" wrapText="1"/>
    </xf>
    <xf numFmtId="43" fontId="0" fillId="0" borderId="0" xfId="2" applyFont="1"/>
    <xf numFmtId="43" fontId="5" fillId="6" borderId="1" xfId="2" applyFont="1" applyFill="1" applyBorder="1" applyAlignment="1">
      <alignment vertical="center" wrapText="1"/>
    </xf>
    <xf numFmtId="43" fontId="0" fillId="2" borderId="0" xfId="0" applyNumberFormat="1" applyFill="1" applyAlignment="1">
      <alignment vertical="center" wrapText="1"/>
    </xf>
    <xf numFmtId="10" fontId="20" fillId="0" borderId="1" xfId="3" applyNumberFormat="1" applyFont="1" applyFill="1" applyBorder="1" applyAlignment="1">
      <alignment horizontal="center" vertical="center" wrapText="1"/>
    </xf>
    <xf numFmtId="43" fontId="5" fillId="8" borderId="1" xfId="2" applyFont="1" applyFill="1" applyBorder="1" applyAlignment="1">
      <alignment vertical="center" wrapText="1"/>
    </xf>
    <xf numFmtId="43" fontId="5" fillId="8" borderId="8" xfId="2" applyFont="1" applyFill="1" applyBorder="1" applyAlignment="1">
      <alignment horizontal="right" vertical="center" wrapText="1"/>
    </xf>
    <xf numFmtId="43" fontId="5" fillId="8" borderId="8" xfId="2" applyFont="1" applyFill="1" applyBorder="1" applyAlignment="1">
      <alignment vertical="center" wrapText="1"/>
    </xf>
    <xf numFmtId="165" fontId="0" fillId="0" borderId="0" xfId="2" applyNumberFormat="1" applyFont="1" applyAlignment="1">
      <alignment horizontal="right"/>
    </xf>
    <xf numFmtId="10" fontId="5" fillId="2" borderId="0" xfId="3" applyNumberFormat="1" applyFont="1" applyFill="1" applyAlignment="1">
      <alignment vertical="center" wrapText="1"/>
    </xf>
    <xf numFmtId="10" fontId="5" fillId="2" borderId="8" xfId="3" applyNumberFormat="1" applyFont="1" applyFill="1" applyBorder="1" applyAlignment="1">
      <alignment vertical="center" wrapText="1"/>
    </xf>
    <xf numFmtId="10" fontId="5" fillId="7" borderId="8" xfId="3" applyNumberFormat="1" applyFont="1" applyFill="1" applyBorder="1" applyAlignment="1">
      <alignment vertical="center" wrapText="1"/>
    </xf>
    <xf numFmtId="10" fontId="0" fillId="0" borderId="0" xfId="3" applyNumberFormat="1" applyFont="1" applyAlignment="1">
      <alignment horizontal="right"/>
    </xf>
    <xf numFmtId="10" fontId="0" fillId="0" borderId="0" xfId="3" applyNumberFormat="1" applyFont="1"/>
    <xf numFmtId="43" fontId="5" fillId="2" borderId="1" xfId="2" applyFont="1" applyFill="1" applyBorder="1" applyAlignment="1">
      <alignment horizontal="center" vertical="center"/>
    </xf>
    <xf numFmtId="43" fontId="5" fillId="2" borderId="13" xfId="2" applyFont="1" applyFill="1" applyBorder="1" applyAlignment="1">
      <alignment horizontal="left" vertical="center"/>
    </xf>
    <xf numFmtId="43" fontId="5" fillId="2" borderId="4" xfId="2" applyFont="1" applyFill="1" applyBorder="1" applyAlignment="1">
      <alignment horizontal="left" vertical="center"/>
    </xf>
    <xf numFmtId="43" fontId="0" fillId="2" borderId="0" xfId="2" applyFont="1" applyFill="1" applyAlignment="1">
      <alignment vertical="center"/>
    </xf>
    <xf numFmtId="43" fontId="5" fillId="2" borderId="0" xfId="2" applyFont="1" applyFill="1" applyAlignment="1">
      <alignment vertical="center"/>
    </xf>
    <xf numFmtId="165" fontId="0" fillId="2" borderId="0" xfId="2" applyNumberFormat="1" applyFont="1" applyFill="1" applyAlignment="1">
      <alignment horizontal="right" vertical="center" wrapText="1"/>
    </xf>
    <xf numFmtId="165" fontId="5" fillId="2" borderId="0" xfId="2" applyNumberFormat="1" applyFont="1" applyFill="1" applyAlignment="1">
      <alignment horizontal="right" vertical="center" wrapText="1"/>
    </xf>
    <xf numFmtId="165" fontId="5" fillId="2" borderId="4" xfId="2" applyNumberFormat="1" applyFont="1" applyFill="1" applyBorder="1" applyAlignment="1">
      <alignment horizontal="right" vertical="center" wrapText="1"/>
    </xf>
    <xf numFmtId="165" fontId="5" fillId="2" borderId="11" xfId="2" applyNumberFormat="1" applyFont="1" applyFill="1" applyBorder="1" applyAlignment="1">
      <alignment horizontal="right" vertical="center" wrapText="1"/>
    </xf>
    <xf numFmtId="165" fontId="5" fillId="2" borderId="8" xfId="2" applyNumberFormat="1" applyFont="1" applyFill="1" applyBorder="1" applyAlignment="1">
      <alignment horizontal="right" vertical="center" wrapText="1"/>
    </xf>
    <xf numFmtId="165" fontId="5" fillId="7" borderId="1" xfId="2" applyNumberFormat="1" applyFont="1" applyFill="1" applyBorder="1" applyAlignment="1">
      <alignment horizontal="right" vertical="center" wrapText="1"/>
    </xf>
    <xf numFmtId="10" fontId="5" fillId="2" borderId="11" xfId="3" applyNumberFormat="1" applyFont="1" applyFill="1" applyBorder="1" applyAlignment="1">
      <alignment horizontal="center" vertical="center" wrapText="1"/>
    </xf>
    <xf numFmtId="10" fontId="5" fillId="0" borderId="8" xfId="3" applyNumberFormat="1" applyFont="1" applyFill="1" applyBorder="1" applyAlignment="1">
      <alignment horizontal="center" vertical="center" wrapText="1"/>
    </xf>
    <xf numFmtId="164" fontId="5" fillId="0" borderId="8" xfId="3" applyNumberFormat="1" applyFont="1" applyFill="1" applyBorder="1" applyAlignment="1">
      <alignment horizontal="center" vertical="center" wrapText="1"/>
    </xf>
    <xf numFmtId="43" fontId="5" fillId="0" borderId="1" xfId="2" applyFont="1" applyBorder="1" applyAlignment="1">
      <alignment horizontal="center" vertical="center" wrapText="1"/>
    </xf>
    <xf numFmtId="10" fontId="5" fillId="7" borderId="1" xfId="2" applyNumberFormat="1" applyFont="1" applyFill="1" applyBorder="1" applyAlignment="1">
      <alignment horizontal="center" vertical="center" wrapText="1"/>
    </xf>
    <xf numFmtId="10" fontId="5" fillId="2" borderId="1" xfId="2" applyNumberFormat="1" applyFont="1" applyFill="1" applyBorder="1" applyAlignment="1">
      <alignment vertical="center" wrapText="1"/>
    </xf>
    <xf numFmtId="10" fontId="10" fillId="0" borderId="1" xfId="3" applyNumberFormat="1" applyFont="1" applyFill="1" applyBorder="1"/>
    <xf numFmtId="10" fontId="5" fillId="0" borderId="1" xfId="3" applyNumberFormat="1" applyFont="1" applyBorder="1"/>
    <xf numFmtId="43" fontId="5" fillId="0" borderId="0" xfId="2" applyFont="1"/>
    <xf numFmtId="10" fontId="5" fillId="0" borderId="0" xfId="3" applyNumberFormat="1" applyFont="1"/>
    <xf numFmtId="166" fontId="5" fillId="2" borderId="1" xfId="2" applyNumberFormat="1" applyFont="1" applyFill="1" applyBorder="1" applyAlignment="1">
      <alignment horizontal="right" vertical="center" wrapText="1"/>
    </xf>
    <xf numFmtId="166" fontId="20" fillId="0" borderId="1" xfId="2" applyNumberFormat="1" applyFont="1" applyFill="1" applyBorder="1" applyAlignment="1">
      <alignment horizontal="right" vertical="center" wrapText="1"/>
    </xf>
    <xf numFmtId="166" fontId="5" fillId="0" borderId="1" xfId="2" applyNumberFormat="1" applyFont="1" applyFill="1" applyBorder="1" applyAlignment="1">
      <alignment horizontal="right" vertical="center" wrapText="1"/>
    </xf>
    <xf numFmtId="166" fontId="20" fillId="2" borderId="1" xfId="2" applyNumberFormat="1" applyFont="1" applyFill="1" applyBorder="1" applyAlignment="1">
      <alignment horizontal="right" vertical="center" wrapText="1"/>
    </xf>
    <xf numFmtId="166" fontId="5" fillId="2" borderId="1" xfId="0" applyNumberFormat="1" applyFont="1" applyFill="1" applyBorder="1" applyAlignment="1">
      <alignment horizontal="right" vertical="center" wrapText="1"/>
    </xf>
    <xf numFmtId="166" fontId="5" fillId="0" borderId="1" xfId="0" applyNumberFormat="1" applyFont="1" applyBorder="1" applyAlignment="1">
      <alignment horizontal="right" vertical="center" wrapText="1"/>
    </xf>
    <xf numFmtId="166" fontId="0" fillId="0" borderId="1" xfId="0" applyNumberFormat="1" applyBorder="1" applyAlignment="1">
      <alignment horizontal="right" vertical="center" wrapText="1"/>
    </xf>
    <xf numFmtId="166" fontId="0" fillId="2" borderId="1" xfId="0" applyNumberFormat="1" applyFill="1" applyBorder="1" applyAlignment="1">
      <alignment horizontal="right" vertical="center" wrapText="1"/>
    </xf>
    <xf numFmtId="166" fontId="5" fillId="7" borderId="1" xfId="2" applyNumberFormat="1" applyFont="1" applyFill="1" applyBorder="1" applyAlignment="1">
      <alignment horizontal="right" vertical="center" wrapText="1"/>
    </xf>
    <xf numFmtId="166" fontId="20" fillId="7" borderId="1" xfId="0" applyNumberFormat="1" applyFont="1" applyFill="1" applyBorder="1" applyAlignment="1">
      <alignment horizontal="right" vertical="center" wrapText="1"/>
    </xf>
    <xf numFmtId="166" fontId="5" fillId="7" borderId="1" xfId="0" applyNumberFormat="1" applyFont="1" applyFill="1" applyBorder="1" applyAlignment="1">
      <alignment horizontal="right" vertical="center" wrapText="1"/>
    </xf>
    <xf numFmtId="166" fontId="20" fillId="7" borderId="1" xfId="2" applyNumberFormat="1" applyFont="1" applyFill="1" applyBorder="1" applyAlignment="1">
      <alignment horizontal="right" vertical="center" wrapText="1"/>
    </xf>
    <xf numFmtId="166" fontId="5" fillId="2" borderId="1" xfId="2" applyNumberFormat="1" applyFont="1" applyFill="1" applyBorder="1" applyAlignment="1">
      <alignment horizontal="right" vertical="center"/>
    </xf>
    <xf numFmtId="166" fontId="5" fillId="7" borderId="1" xfId="0" applyNumberFormat="1" applyFont="1" applyFill="1" applyBorder="1" applyAlignment="1">
      <alignment horizontal="right" vertical="center"/>
    </xf>
    <xf numFmtId="166" fontId="5" fillId="2" borderId="1" xfId="0" applyNumberFormat="1" applyFont="1" applyFill="1" applyBorder="1" applyAlignment="1">
      <alignment horizontal="right" vertical="center"/>
    </xf>
    <xf numFmtId="10" fontId="5" fillId="2" borderId="8" xfId="3" applyNumberFormat="1" applyFont="1" applyFill="1" applyBorder="1" applyAlignment="1">
      <alignment horizontal="center" vertical="center" wrapText="1"/>
    </xf>
    <xf numFmtId="43" fontId="10" fillId="2" borderId="1" xfId="0" applyNumberFormat="1" applyFont="1" applyFill="1" applyBorder="1"/>
    <xf numFmtId="10" fontId="10" fillId="2" borderId="1" xfId="0" applyNumberFormat="1" applyFont="1" applyFill="1" applyBorder="1"/>
    <xf numFmtId="10" fontId="10" fillId="2" borderId="1" xfId="3" applyNumberFormat="1" applyFont="1" applyFill="1" applyBorder="1"/>
    <xf numFmtId="43" fontId="5" fillId="2" borderId="1" xfId="2" applyFont="1" applyFill="1" applyBorder="1"/>
    <xf numFmtId="10" fontId="5" fillId="2" borderId="1" xfId="0" applyNumberFormat="1" applyFont="1" applyFill="1" applyBorder="1"/>
    <xf numFmtId="10" fontId="5" fillId="2" borderId="1" xfId="3" applyNumberFormat="1" applyFont="1" applyFill="1" applyBorder="1"/>
    <xf numFmtId="165" fontId="0" fillId="2" borderId="0" xfId="2" applyNumberFormat="1" applyFont="1" applyFill="1" applyAlignment="1">
      <alignment horizontal="right"/>
    </xf>
    <xf numFmtId="10" fontId="5" fillId="7" borderId="8" xfId="3" applyNumberFormat="1" applyFont="1" applyFill="1" applyBorder="1" applyAlignment="1">
      <alignment horizontal="center" vertical="center" wrapText="1"/>
    </xf>
    <xf numFmtId="0" fontId="10" fillId="0" borderId="1" xfId="0" applyFont="1" applyBorder="1" applyAlignment="1">
      <alignment vertical="center" wrapText="1"/>
    </xf>
    <xf numFmtId="0" fontId="5" fillId="0" borderId="1" xfId="0" applyFont="1" applyBorder="1" applyAlignment="1">
      <alignment horizontal="left" vertical="center" wrapText="1" indent="1"/>
    </xf>
    <xf numFmtId="10" fontId="5" fillId="0" borderId="1" xfId="0" applyNumberFormat="1" applyFont="1" applyBorder="1" applyAlignment="1">
      <alignment horizontal="left" vertical="center" wrapText="1" indent="1"/>
    </xf>
    <xf numFmtId="0" fontId="5" fillId="0" borderId="1" xfId="0" applyFont="1" applyBorder="1" applyAlignment="1">
      <alignment horizontal="left" vertical="center" wrapText="1"/>
    </xf>
    <xf numFmtId="0" fontId="5" fillId="0" borderId="1" xfId="0" applyFont="1" applyBorder="1" applyAlignment="1">
      <alignment horizontal="right" vertical="center" wrapText="1"/>
    </xf>
    <xf numFmtId="43" fontId="5" fillId="0" borderId="4" xfId="2" applyFont="1" applyFill="1" applyBorder="1" applyAlignment="1">
      <alignment horizontal="left" vertical="center"/>
    </xf>
    <xf numFmtId="166" fontId="5" fillId="0" borderId="1" xfId="2" applyNumberFormat="1" applyFont="1" applyFill="1" applyBorder="1" applyAlignment="1">
      <alignment horizontal="right" vertical="center"/>
    </xf>
    <xf numFmtId="10" fontId="5" fillId="0" borderId="8" xfId="3" applyNumberFormat="1" applyFont="1" applyFill="1" applyBorder="1" applyAlignment="1">
      <alignment vertical="center" wrapText="1"/>
    </xf>
    <xf numFmtId="43" fontId="5" fillId="0" borderId="8" xfId="2" applyFont="1" applyFill="1" applyBorder="1" applyAlignment="1">
      <alignment vertical="center" wrapText="1"/>
    </xf>
    <xf numFmtId="10" fontId="5" fillId="0" borderId="1" xfId="3" applyNumberFormat="1" applyFont="1" applyFill="1" applyBorder="1" applyAlignment="1">
      <alignment vertical="center" wrapText="1"/>
    </xf>
    <xf numFmtId="10" fontId="5" fillId="0" borderId="1" xfId="2" applyNumberFormat="1" applyFont="1" applyFill="1" applyBorder="1" applyAlignment="1">
      <alignment vertical="center" wrapText="1"/>
    </xf>
    <xf numFmtId="43" fontId="5" fillId="0" borderId="1" xfId="2" applyFont="1" applyFill="1" applyBorder="1"/>
    <xf numFmtId="10" fontId="5" fillId="0" borderId="1" xfId="3" applyNumberFormat="1" applyFont="1" applyFill="1" applyBorder="1"/>
    <xf numFmtId="0" fontId="10" fillId="0" borderId="0" xfId="0" applyFont="1"/>
    <xf numFmtId="0" fontId="1" fillId="2" borderId="0" xfId="0" applyFont="1" applyFill="1" applyAlignment="1">
      <alignment horizontal="left"/>
    </xf>
    <xf numFmtId="0" fontId="10" fillId="5" borderId="2" xfId="0" applyFont="1" applyFill="1" applyBorder="1" applyAlignment="1">
      <alignment horizontal="center"/>
    </xf>
    <xf numFmtId="0" fontId="10" fillId="5" borderId="4" xfId="0" applyFont="1" applyFill="1" applyBorder="1" applyAlignment="1">
      <alignment horizontal="center"/>
    </xf>
    <xf numFmtId="0" fontId="5" fillId="5" borderId="1" xfId="0" applyFont="1" applyFill="1" applyBorder="1" applyAlignment="1">
      <alignment horizontal="center"/>
    </xf>
    <xf numFmtId="0" fontId="5" fillId="0" borderId="0" xfId="0" applyFont="1" applyAlignment="1">
      <alignment horizontal="left" wrapText="1"/>
    </xf>
    <xf numFmtId="0" fontId="10" fillId="0" borderId="0" xfId="0" applyFont="1" applyAlignment="1">
      <alignment horizontal="left" wrapText="1"/>
    </xf>
    <xf numFmtId="0" fontId="10" fillId="0" borderId="0" xfId="0" applyFont="1" applyAlignment="1">
      <alignment horizontal="left"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43" fontId="5" fillId="2" borderId="5" xfId="2" applyFont="1" applyFill="1" applyBorder="1" applyAlignment="1">
      <alignment horizontal="center" vertical="center" wrapText="1"/>
    </xf>
    <xf numFmtId="43" fontId="5" fillId="2" borderId="6" xfId="2" applyFont="1" applyFill="1" applyBorder="1" applyAlignment="1">
      <alignment horizontal="center" vertical="center" wrapText="1"/>
    </xf>
    <xf numFmtId="43" fontId="5" fillId="2" borderId="7" xfId="2"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43" fontId="10" fillId="3" borderId="2" xfId="2" applyFont="1" applyFill="1" applyBorder="1" applyAlignment="1">
      <alignment horizontal="center" vertical="center" wrapText="1"/>
    </xf>
    <xf numFmtId="43" fontId="10" fillId="3" borderId="3" xfId="2" applyFont="1" applyFill="1" applyBorder="1" applyAlignment="1">
      <alignment horizontal="center" vertical="center" wrapText="1"/>
    </xf>
    <xf numFmtId="43" fontId="10" fillId="3" borderId="4" xfId="2" applyFont="1" applyFill="1" applyBorder="1" applyAlignment="1">
      <alignment horizontal="center" vertical="center" wrapText="1"/>
    </xf>
    <xf numFmtId="0" fontId="4" fillId="2" borderId="0" xfId="0" applyFont="1" applyFill="1" applyAlignment="1">
      <alignment horizontal="lef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Alignment="1">
      <alignment horizontal="center" vertical="center" wrapText="1"/>
    </xf>
    <xf numFmtId="43" fontId="5" fillId="2" borderId="9" xfId="2" applyFont="1" applyFill="1" applyBorder="1" applyAlignment="1">
      <alignment horizontal="center" vertical="center" wrapText="1"/>
    </xf>
    <xf numFmtId="43" fontId="5" fillId="2" borderId="8" xfId="2"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0" fillId="0" borderId="11" xfId="0" applyFont="1" applyBorder="1" applyAlignment="1">
      <alignment horizontal="left" vertical="center" wrapText="1"/>
    </xf>
    <xf numFmtId="0" fontId="5" fillId="3" borderId="1" xfId="0" applyFont="1" applyFill="1" applyBorder="1" applyAlignment="1">
      <alignment horizontal="center" vertical="center" wrapText="1"/>
    </xf>
    <xf numFmtId="10" fontId="5" fillId="2" borderId="10" xfId="3" applyNumberFormat="1" applyFont="1" applyFill="1" applyBorder="1" applyAlignment="1">
      <alignment horizontal="center" vertical="center" wrapText="1"/>
    </xf>
    <xf numFmtId="10" fontId="5" fillId="2" borderId="9" xfId="3" applyNumberFormat="1" applyFont="1" applyFill="1" applyBorder="1" applyAlignment="1">
      <alignment horizontal="center" vertical="center" wrapText="1"/>
    </xf>
    <xf numFmtId="10" fontId="5" fillId="2" borderId="8" xfId="3"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43" fontId="5" fillId="3" borderId="2" xfId="2" applyFont="1" applyFill="1" applyBorder="1" applyAlignment="1">
      <alignment horizontal="center" vertical="center" wrapText="1"/>
    </xf>
    <xf numFmtId="43" fontId="5" fillId="3" borderId="3" xfId="2" applyFont="1" applyFill="1" applyBorder="1" applyAlignment="1">
      <alignment horizontal="center" vertical="center" wrapText="1"/>
    </xf>
    <xf numFmtId="43" fontId="5" fillId="3" borderId="4" xfId="2" applyFont="1" applyFill="1" applyBorder="1" applyAlignment="1">
      <alignment horizontal="center" vertical="center" wrapText="1"/>
    </xf>
    <xf numFmtId="43" fontId="5" fillId="2" borderId="10" xfId="2"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 xfId="0" applyFont="1" applyFill="1" applyBorder="1" applyAlignment="1">
      <alignment horizontal="center" vertical="center" wrapText="1"/>
    </xf>
  </cellXfs>
  <cellStyles count="4">
    <cellStyle name="Comma" xfId="2" builtinId="3"/>
    <cellStyle name="Hyperlink" xfId="1" builtinId="8"/>
    <cellStyle name="Normal" xfId="0" builtinId="0"/>
    <cellStyle name="Percent" xfId="3"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RBI-Theme">
  <a:themeElements>
    <a:clrScheme name="RBI Theme">
      <a:dk1>
        <a:srgbClr val="000000"/>
      </a:dk1>
      <a:lt1>
        <a:srgbClr val="FFFFFF"/>
      </a:lt1>
      <a:dk2>
        <a:srgbClr val="2B2D34"/>
      </a:dk2>
      <a:lt2>
        <a:srgbClr val="F1EDE6"/>
      </a:lt2>
      <a:accent1>
        <a:srgbClr val="FEE600"/>
      </a:accent1>
      <a:accent2>
        <a:srgbClr val="FFD403"/>
      </a:accent2>
      <a:accent3>
        <a:srgbClr val="F9BB30"/>
      </a:accent3>
      <a:accent4>
        <a:srgbClr val="67D0AB"/>
      </a:accent4>
      <a:accent5>
        <a:srgbClr val="FF8B6B"/>
      </a:accent5>
      <a:accent6>
        <a:srgbClr val="6A4CAD"/>
      </a:accent6>
      <a:hlink>
        <a:srgbClr val="64C5C9"/>
      </a:hlink>
      <a:folHlink>
        <a:srgbClr val="2B2D34"/>
      </a:folHlink>
    </a:clrScheme>
    <a:fontScheme name="RBI">
      <a:majorFont>
        <a:latin typeface="Amalia"/>
        <a:ea typeface=""/>
        <a:cs typeface=""/>
      </a:majorFont>
      <a:minorFont>
        <a:latin typeface="Amal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lIns="0" tIns="0" rIns="0" bIns="0" rtlCol="0">
        <a:spAutoFit/>
      </a:bodyPr>
      <a:lstStyle>
        <a:defPPr>
          <a:defRPr sz="1400" dirty="0">
            <a:latin typeface="+mn-lt"/>
          </a:defRPr>
        </a:defPPr>
      </a:lstStyle>
    </a:txDef>
  </a:objectDefaults>
  <a:extraClrSchemeLst>
    <a:extraClrScheme>
      <a:clrScheme name="Default Design 1">
        <a:dk1>
          <a:srgbClr val="000000"/>
        </a:dk1>
        <a:lt1>
          <a:srgbClr val="FFFFFF"/>
        </a:lt1>
        <a:dk2>
          <a:srgbClr val="F07600"/>
        </a:dk2>
        <a:lt2>
          <a:srgbClr val="636B70"/>
        </a:lt2>
        <a:accent1>
          <a:srgbClr val="ADADAD"/>
        </a:accent1>
        <a:accent2>
          <a:srgbClr val="9C3024"/>
        </a:accent2>
        <a:accent3>
          <a:srgbClr val="FFFFFF"/>
        </a:accent3>
        <a:accent4>
          <a:srgbClr val="000000"/>
        </a:accent4>
        <a:accent5>
          <a:srgbClr val="D3D3D3"/>
        </a:accent5>
        <a:accent6>
          <a:srgbClr val="8D2A20"/>
        </a:accent6>
        <a:hlink>
          <a:srgbClr val="0066CB"/>
        </a:hlink>
        <a:folHlink>
          <a:srgbClr val="99CDFF"/>
        </a:folHlink>
      </a:clrScheme>
      <a:clrMap bg1="lt1" tx1="dk1" bg2="lt2" tx2="dk2" accent1="accent1" accent2="accent2" accent3="accent3" accent4="accent4" accent5="accent5" accent6="accent6" hlink="hlink" folHlink="folHlink"/>
    </a:extraClrScheme>
  </a:extraClrSchemeLst>
  <a:custClrLst>
    <a:custClr name="WarmGrey">
      <a:srgbClr val="F1EDE6"/>
    </a:custClr>
    <a:custClr name="WarmGrey50">
      <a:srgbClr val="F8F6F2"/>
    </a:custClr>
    <a:custClr name="GreenDark">
      <a:srgbClr val="225B45"/>
    </a:custClr>
    <a:custClr name="GreenMid">
      <a:srgbClr val="67D0AB"/>
    </a:custClr>
    <a:custClr name="GreenBright">
      <a:srgbClr val="A3E2CC"/>
    </a:custClr>
    <a:custClr name="CoralMid">
      <a:srgbClr val="FF8B6B"/>
    </a:custClr>
    <a:custClr name="CoralBright">
      <a:srgbClr val="FFB9A5"/>
    </a:custClr>
    <a:custClr name="PurpleMid">
      <a:srgbClr val="6A4CAD"/>
    </a:custClr>
    <a:custClr name="PurpleBright">
      <a:srgbClr val="9D88D9"/>
    </a:custClr>
  </a:custClrLst>
  <a:extLst>
    <a:ext uri="{05A4C25C-085E-4340-85A3-A5531E510DB2}">
      <thm15:themeFamily xmlns:thm15="http://schemas.microsoft.com/office/thememl/2012/main" name="Presentation Participant 2023.potx" id="{7F98229E-3E8D-496A-BBDF-F1D9459D3299}" vid="{4A6B6F90-E1B6-4258-98FA-FD1C6A8721F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12"/>
  <sheetViews>
    <sheetView view="pageLayout" zoomScaleNormal="100" workbookViewId="0">
      <selection activeCell="B3" sqref="B3"/>
    </sheetView>
  </sheetViews>
  <sheetFormatPr defaultColWidth="8.59765625" defaultRowHeight="14.4" x14ac:dyDescent="0.3"/>
  <cols>
    <col min="1" max="2" width="8.59765625" style="5"/>
    <col min="3" max="3" width="85.8984375" style="5" customWidth="1"/>
    <col min="4" max="16384" width="8.59765625" style="5"/>
  </cols>
  <sheetData>
    <row r="2" spans="2:3" x14ac:dyDescent="0.3">
      <c r="B2" s="223" t="s">
        <v>0</v>
      </c>
      <c r="C2" s="223"/>
    </row>
    <row r="4" spans="2:3" ht="43.2" x14ac:dyDescent="0.3">
      <c r="B4" s="6" t="s">
        <v>1</v>
      </c>
      <c r="C4" s="6" t="s">
        <v>2</v>
      </c>
    </row>
    <row r="5" spans="2:3" x14ac:dyDescent="0.3">
      <c r="B5" s="11">
        <v>0</v>
      </c>
      <c r="C5" s="13" t="s">
        <v>3</v>
      </c>
    </row>
    <row r="6" spans="2:3" x14ac:dyDescent="0.3">
      <c r="B6" s="11">
        <v>1</v>
      </c>
      <c r="C6" s="14" t="s">
        <v>4</v>
      </c>
    </row>
    <row r="7" spans="2:3" x14ac:dyDescent="0.3">
      <c r="B7" s="11">
        <v>2</v>
      </c>
      <c r="C7" s="14" t="s">
        <v>5</v>
      </c>
    </row>
    <row r="8" spans="2:3" x14ac:dyDescent="0.3">
      <c r="B8" s="11">
        <v>3</v>
      </c>
      <c r="C8" s="14" t="s">
        <v>6</v>
      </c>
    </row>
    <row r="9" spans="2:3" x14ac:dyDescent="0.3">
      <c r="B9" s="11">
        <v>4</v>
      </c>
      <c r="C9" s="14" t="s">
        <v>7</v>
      </c>
    </row>
    <row r="10" spans="2:3" x14ac:dyDescent="0.3">
      <c r="B10" s="11">
        <v>5</v>
      </c>
      <c r="C10" s="14" t="s">
        <v>8</v>
      </c>
    </row>
    <row r="11" spans="2:3" x14ac:dyDescent="0.3">
      <c r="B11" s="11">
        <v>6</v>
      </c>
      <c r="C11" s="14" t="s">
        <v>9</v>
      </c>
    </row>
    <row r="12" spans="2:3" x14ac:dyDescent="0.3">
      <c r="B12" s="11">
        <v>7</v>
      </c>
      <c r="C12" s="14" t="s">
        <v>10</v>
      </c>
    </row>
  </sheetData>
  <mergeCells count="1">
    <mergeCell ref="B2:C2"/>
  </mergeCells>
  <hyperlinks>
    <hyperlink ref="C5" location="'0. Summary of KPIs'!A1" display="Summary of KPIs" xr:uid="{00000000-0004-0000-0000-000000000000}"/>
    <hyperlink ref="C6" location="'1.Eligible assets (GAR,off-bal)'!A1" display="Assets for the calculation of GAR" xr:uid="{00000000-0004-0000-0000-000001000000}"/>
    <hyperlink ref="C7" location="'2.GAR - Sector information'!A1" display="GAR sector information" xr:uid="{00000000-0004-0000-0000-000002000000}"/>
    <hyperlink ref="C8" location="'3.GAR KPIs Stock'!A1" display="GAR KPI stock" xr:uid="{00000000-0004-0000-0000-000003000000}"/>
    <hyperlink ref="C9" location="'4.GAR KPIs flow'!A1" display="GAR KPI flow" xr:uid="{00000000-0004-0000-0000-000004000000}"/>
    <hyperlink ref="C10" location="'5.FinGar, AuM KPIs'!A1" display="KPI off-balance sheet exposures" xr:uid="{00000000-0004-0000-0000-000005000000}"/>
    <hyperlink ref="C11" location="'6.F&amp;C KPI'!A1" display="KPI on fees and commissions income from services other than lending and asset management" xr:uid="{00000000-0004-0000-0000-000006000000}"/>
    <hyperlink ref="C12" location="'7.Trading KPI'!A1" display="KPI Trading book portfolio" xr:uid="{00000000-0004-0000-0000-000007000000}"/>
  </hyperlinks>
  <pageMargins left="0.70866141732283472" right="0.70866141732283472" top="1.1417322834645669" bottom="0.74803149606299213" header="0.70866141732283472" footer="0.31496062992125984"/>
  <pageSetup paperSize="9" orientation="landscape" r:id="rId1"/>
  <headerFooter>
    <oddHeader>&amp;CEN
Annex VI</oddHeader>
    <oddFooter>&amp;R_x000D_&amp;1#&amp;"Calibri"&amp;10&amp;K000000 Classification: GENERAL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B2:BA29"/>
  <sheetViews>
    <sheetView topLeftCell="A4" zoomScale="76" zoomScaleNormal="76" workbookViewId="0">
      <selection activeCell="G21" sqref="G21"/>
    </sheetView>
  </sheetViews>
  <sheetFormatPr defaultColWidth="17.296875" defaultRowHeight="13.2" x14ac:dyDescent="0.25"/>
  <cols>
    <col min="1" max="1" width="17.296875" style="8"/>
    <col min="2" max="2" width="3.59765625" style="8" customWidth="1"/>
    <col min="3" max="3" width="73.296875" style="8" customWidth="1"/>
    <col min="4" max="4" width="8.3984375" style="8" customWidth="1"/>
    <col min="5" max="5" width="17.296875" style="8"/>
    <col min="6" max="6" width="15.3984375" style="8" customWidth="1"/>
    <col min="7" max="7" width="17.296875" style="8"/>
    <col min="8" max="8" width="15.296875" style="8" customWidth="1"/>
    <col min="9" max="9" width="17.296875" style="8"/>
    <col min="10" max="10" width="14.59765625" style="8" customWidth="1"/>
    <col min="11" max="11" width="9.59765625" style="8" customWidth="1"/>
    <col min="12" max="12" width="17.296875" style="8"/>
    <col min="13" max="13" width="16.296875" style="8" customWidth="1"/>
    <col min="14" max="14" width="17.296875" style="8"/>
    <col min="15" max="15" width="15.296875" style="8" customWidth="1"/>
    <col min="16" max="16" width="17.296875" style="8"/>
    <col min="17" max="17" width="14.59765625" style="8" customWidth="1"/>
    <col min="18" max="18" width="9.59765625" style="8" customWidth="1"/>
    <col min="19" max="19" width="17.296875" style="8"/>
    <col min="20" max="20" width="16.296875" style="8" customWidth="1"/>
    <col min="21" max="21" width="17.296875" style="8"/>
    <col min="22" max="22" width="15.296875" style="8" customWidth="1"/>
    <col min="23" max="23" width="17.296875" style="8"/>
    <col min="24" max="24" width="14.59765625" style="8" customWidth="1"/>
    <col min="25" max="25" width="9.59765625" style="8" customWidth="1"/>
    <col min="26" max="26" width="17.296875" style="8"/>
    <col min="27" max="27" width="16.296875" style="8" customWidth="1"/>
    <col min="28" max="28" width="17.296875" style="8"/>
    <col min="29" max="29" width="15.296875" style="8" customWidth="1"/>
    <col min="30" max="30" width="17.296875" style="8"/>
    <col min="31" max="31" width="14.59765625" style="8" customWidth="1"/>
    <col min="32" max="32" width="9.59765625" style="8" customWidth="1"/>
    <col min="33" max="33" width="17.296875" style="8"/>
    <col min="34" max="34" width="16.296875" style="8" customWidth="1"/>
    <col min="35" max="35" width="17.296875" style="8"/>
    <col min="36" max="36" width="15.296875" style="8" customWidth="1"/>
    <col min="37" max="37" width="17.296875" style="8"/>
    <col min="38" max="38" width="14.59765625" style="8" customWidth="1"/>
    <col min="39" max="39" width="9.59765625" style="8" customWidth="1"/>
    <col min="40" max="40" width="17.296875" style="8"/>
    <col min="41" max="41" width="16.296875" style="8" customWidth="1"/>
    <col min="42" max="42" width="17.296875" style="8"/>
    <col min="43" max="43" width="15.296875" style="8" customWidth="1"/>
    <col min="44" max="44" width="17.296875" style="8"/>
    <col min="45" max="45" width="14.59765625" style="8" customWidth="1"/>
    <col min="46" max="46" width="9.59765625" style="8" customWidth="1"/>
    <col min="47" max="47" width="17.296875" style="8"/>
    <col min="48" max="48" width="15.296875" style="8" customWidth="1"/>
    <col min="49" max="49" width="17.296875" style="8"/>
    <col min="50" max="50" width="15.3984375" style="8" customWidth="1"/>
    <col min="51" max="51" width="17.296875" style="8"/>
    <col min="52" max="52" width="15.296875" style="8" customWidth="1"/>
    <col min="53" max="53" width="9.59765625" style="8" customWidth="1"/>
    <col min="54" max="16384" width="17.296875" style="8"/>
  </cols>
  <sheetData>
    <row r="2" spans="2:53" ht="14.4" x14ac:dyDescent="0.3">
      <c r="C2" s="4" t="s">
        <v>280</v>
      </c>
    </row>
    <row r="3" spans="2:53" x14ac:dyDescent="0.25">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row>
    <row r="4" spans="2:53" ht="14.4" x14ac:dyDescent="0.25">
      <c r="B4" s="78"/>
      <c r="C4" s="79"/>
      <c r="D4" s="42" t="s">
        <v>44</v>
      </c>
      <c r="E4" s="45" t="s">
        <v>45</v>
      </c>
      <c r="F4" s="45" t="s">
        <v>46</v>
      </c>
      <c r="G4" s="45" t="s">
        <v>47</v>
      </c>
      <c r="H4" s="45" t="s">
        <v>48</v>
      </c>
      <c r="I4" s="45" t="s">
        <v>49</v>
      </c>
      <c r="J4" s="45" t="s">
        <v>50</v>
      </c>
      <c r="K4" s="45" t="s">
        <v>51</v>
      </c>
      <c r="L4" s="45" t="s">
        <v>52</v>
      </c>
      <c r="M4" s="45" t="s">
        <v>53</v>
      </c>
      <c r="N4" s="45" t="s">
        <v>54</v>
      </c>
      <c r="O4" s="45" t="s">
        <v>55</v>
      </c>
      <c r="P4" s="45" t="s">
        <v>56</v>
      </c>
      <c r="Q4" s="45" t="s">
        <v>57</v>
      </c>
      <c r="R4" s="45" t="s">
        <v>58</v>
      </c>
      <c r="S4" s="46" t="s">
        <v>59</v>
      </c>
      <c r="T4" s="45" t="s">
        <v>60</v>
      </c>
      <c r="U4" s="45" t="s">
        <v>61</v>
      </c>
      <c r="V4" s="45" t="s">
        <v>62</v>
      </c>
      <c r="W4" s="45" t="s">
        <v>63</v>
      </c>
      <c r="X4" s="45" t="s">
        <v>64</v>
      </c>
      <c r="Y4" s="45" t="s">
        <v>65</v>
      </c>
      <c r="Z4" s="45" t="s">
        <v>66</v>
      </c>
      <c r="AA4" s="45" t="s">
        <v>67</v>
      </c>
      <c r="AB4" s="45" t="s">
        <v>68</v>
      </c>
      <c r="AC4" s="45" t="s">
        <v>69</v>
      </c>
      <c r="AD4" s="45" t="s">
        <v>70</v>
      </c>
      <c r="AE4" s="45" t="s">
        <v>71</v>
      </c>
      <c r="AF4" s="45" t="s">
        <v>72</v>
      </c>
      <c r="AG4" s="45" t="s">
        <v>73</v>
      </c>
      <c r="AH4" s="45" t="s">
        <v>73</v>
      </c>
      <c r="AI4" s="45" t="s">
        <v>74</v>
      </c>
      <c r="AJ4" s="45" t="s">
        <v>75</v>
      </c>
      <c r="AK4" s="45" t="s">
        <v>76</v>
      </c>
      <c r="AL4" s="45" t="s">
        <v>77</v>
      </c>
      <c r="AM4" s="45" t="s">
        <v>78</v>
      </c>
      <c r="AN4" s="45" t="s">
        <v>79</v>
      </c>
      <c r="AO4" s="45" t="s">
        <v>80</v>
      </c>
      <c r="AP4" s="45" t="s">
        <v>81</v>
      </c>
      <c r="AQ4" s="45" t="s">
        <v>82</v>
      </c>
      <c r="AR4" s="45" t="s">
        <v>83</v>
      </c>
      <c r="AS4" s="46" t="s">
        <v>84</v>
      </c>
      <c r="AT4" s="45" t="s">
        <v>85</v>
      </c>
      <c r="AU4" s="45" t="s">
        <v>86</v>
      </c>
      <c r="AV4" s="45" t="s">
        <v>87</v>
      </c>
      <c r="AW4" s="45" t="s">
        <v>88</v>
      </c>
      <c r="AX4" s="45" t="s">
        <v>89</v>
      </c>
      <c r="AY4" s="45" t="s">
        <v>90</v>
      </c>
      <c r="AZ4" s="45" t="s">
        <v>91</v>
      </c>
      <c r="BA4" s="45" t="s">
        <v>92</v>
      </c>
    </row>
    <row r="5" spans="2:53" ht="13.95" customHeight="1" x14ac:dyDescent="0.25">
      <c r="B5" s="78"/>
      <c r="C5" s="257"/>
      <c r="D5" s="257" t="s">
        <v>281</v>
      </c>
      <c r="E5" s="281" t="s">
        <v>110</v>
      </c>
      <c r="F5" s="281"/>
      <c r="G5" s="281"/>
      <c r="H5" s="281"/>
      <c r="I5" s="281"/>
      <c r="J5" s="281"/>
      <c r="K5" s="281"/>
      <c r="L5" s="281" t="s">
        <v>111</v>
      </c>
      <c r="M5" s="281"/>
      <c r="N5" s="281"/>
      <c r="O5" s="281"/>
      <c r="P5" s="281"/>
      <c r="Q5" s="281"/>
      <c r="R5" s="281"/>
      <c r="S5" s="281" t="s">
        <v>112</v>
      </c>
      <c r="T5" s="281"/>
      <c r="U5" s="281"/>
      <c r="V5" s="281"/>
      <c r="W5" s="281"/>
      <c r="X5" s="281"/>
      <c r="Y5" s="281"/>
      <c r="Z5" s="281" t="s">
        <v>113</v>
      </c>
      <c r="AA5" s="281"/>
      <c r="AB5" s="281"/>
      <c r="AC5" s="281"/>
      <c r="AD5" s="281"/>
      <c r="AE5" s="281"/>
      <c r="AF5" s="281"/>
      <c r="AG5" s="281" t="s">
        <v>114</v>
      </c>
      <c r="AH5" s="281"/>
      <c r="AI5" s="281"/>
      <c r="AJ5" s="281"/>
      <c r="AK5" s="281"/>
      <c r="AL5" s="281"/>
      <c r="AM5" s="281"/>
      <c r="AN5" s="281" t="s">
        <v>115</v>
      </c>
      <c r="AO5" s="281"/>
      <c r="AP5" s="281"/>
      <c r="AQ5" s="281"/>
      <c r="AR5" s="281"/>
      <c r="AS5" s="281"/>
      <c r="AT5" s="281"/>
      <c r="AU5" s="281" t="s">
        <v>116</v>
      </c>
      <c r="AV5" s="281"/>
      <c r="AW5" s="281"/>
      <c r="AX5" s="281"/>
      <c r="AY5" s="281"/>
      <c r="AZ5" s="281"/>
      <c r="BA5" s="281"/>
    </row>
    <row r="6" spans="2:53" ht="27.6" customHeight="1" x14ac:dyDescent="0.25">
      <c r="B6" s="78"/>
      <c r="C6" s="250"/>
      <c r="D6" s="250"/>
      <c r="E6" s="236" t="s">
        <v>282</v>
      </c>
      <c r="F6" s="261"/>
      <c r="G6" s="236" t="s">
        <v>283</v>
      </c>
      <c r="H6" s="261"/>
      <c r="I6" s="236" t="s">
        <v>284</v>
      </c>
      <c r="J6" s="261"/>
      <c r="K6" s="257" t="s">
        <v>285</v>
      </c>
      <c r="L6" s="236" t="s">
        <v>282</v>
      </c>
      <c r="M6" s="261"/>
      <c r="N6" s="236" t="s">
        <v>283</v>
      </c>
      <c r="O6" s="261"/>
      <c r="P6" s="236" t="s">
        <v>284</v>
      </c>
      <c r="Q6" s="261"/>
      <c r="R6" s="257" t="s">
        <v>285</v>
      </c>
      <c r="S6" s="236" t="s">
        <v>282</v>
      </c>
      <c r="T6" s="261"/>
      <c r="U6" s="236" t="s">
        <v>283</v>
      </c>
      <c r="V6" s="261"/>
      <c r="W6" s="236" t="s">
        <v>284</v>
      </c>
      <c r="X6" s="261"/>
      <c r="Y6" s="257" t="s">
        <v>285</v>
      </c>
      <c r="Z6" s="236" t="s">
        <v>282</v>
      </c>
      <c r="AA6" s="261"/>
      <c r="AB6" s="236" t="s">
        <v>283</v>
      </c>
      <c r="AC6" s="261"/>
      <c r="AD6" s="236" t="s">
        <v>284</v>
      </c>
      <c r="AE6" s="261"/>
      <c r="AF6" s="257" t="s">
        <v>285</v>
      </c>
      <c r="AG6" s="236" t="s">
        <v>282</v>
      </c>
      <c r="AH6" s="261"/>
      <c r="AI6" s="236" t="s">
        <v>283</v>
      </c>
      <c r="AJ6" s="261"/>
      <c r="AK6" s="236" t="s">
        <v>284</v>
      </c>
      <c r="AL6" s="261"/>
      <c r="AM6" s="257" t="s">
        <v>285</v>
      </c>
      <c r="AN6" s="236" t="s">
        <v>282</v>
      </c>
      <c r="AO6" s="261"/>
      <c r="AP6" s="236" t="s">
        <v>283</v>
      </c>
      <c r="AQ6" s="261"/>
      <c r="AR6" s="236" t="s">
        <v>284</v>
      </c>
      <c r="AS6" s="261"/>
      <c r="AT6" s="257" t="s">
        <v>285</v>
      </c>
      <c r="AU6" s="236" t="s">
        <v>282</v>
      </c>
      <c r="AV6" s="261"/>
      <c r="AW6" s="236" t="s">
        <v>283</v>
      </c>
      <c r="AX6" s="261"/>
      <c r="AY6" s="236" t="s">
        <v>284</v>
      </c>
      <c r="AZ6" s="261"/>
      <c r="BA6" s="257" t="s">
        <v>285</v>
      </c>
    </row>
    <row r="7" spans="2:53" ht="72" x14ac:dyDescent="0.25">
      <c r="B7" s="78"/>
      <c r="C7" s="250"/>
      <c r="D7" s="251"/>
      <c r="E7" s="68"/>
      <c r="F7" s="42" t="s">
        <v>118</v>
      </c>
      <c r="G7" s="68"/>
      <c r="H7" s="42" t="s">
        <v>118</v>
      </c>
      <c r="I7" s="68"/>
      <c r="J7" s="42" t="s">
        <v>118</v>
      </c>
      <c r="K7" s="251"/>
      <c r="L7" s="68"/>
      <c r="M7" s="42" t="s">
        <v>118</v>
      </c>
      <c r="N7" s="68"/>
      <c r="O7" s="42" t="s">
        <v>118</v>
      </c>
      <c r="P7" s="68"/>
      <c r="Q7" s="42" t="s">
        <v>118</v>
      </c>
      <c r="R7" s="251"/>
      <c r="S7" s="68"/>
      <c r="T7" s="42" t="s">
        <v>118</v>
      </c>
      <c r="U7" s="68"/>
      <c r="V7" s="42" t="s">
        <v>118</v>
      </c>
      <c r="W7" s="68"/>
      <c r="X7" s="42" t="s">
        <v>118</v>
      </c>
      <c r="Y7" s="251"/>
      <c r="Z7" s="68"/>
      <c r="AA7" s="42" t="s">
        <v>118</v>
      </c>
      <c r="AB7" s="68"/>
      <c r="AC7" s="42" t="s">
        <v>118</v>
      </c>
      <c r="AD7" s="68"/>
      <c r="AE7" s="42" t="s">
        <v>118</v>
      </c>
      <c r="AF7" s="251"/>
      <c r="AG7" s="68"/>
      <c r="AH7" s="42" t="s">
        <v>118</v>
      </c>
      <c r="AI7" s="68"/>
      <c r="AJ7" s="42" t="s">
        <v>118</v>
      </c>
      <c r="AK7" s="68"/>
      <c r="AL7" s="42" t="s">
        <v>118</v>
      </c>
      <c r="AM7" s="251"/>
      <c r="AN7" s="68"/>
      <c r="AO7" s="42" t="s">
        <v>118</v>
      </c>
      <c r="AP7" s="68"/>
      <c r="AQ7" s="42" t="s">
        <v>118</v>
      </c>
      <c r="AR7" s="68"/>
      <c r="AS7" s="42" t="s">
        <v>118</v>
      </c>
      <c r="AT7" s="251"/>
      <c r="AU7" s="68"/>
      <c r="AV7" s="42" t="s">
        <v>118</v>
      </c>
      <c r="AW7" s="68"/>
      <c r="AX7" s="42" t="s">
        <v>118</v>
      </c>
      <c r="AY7" s="68"/>
      <c r="AZ7" s="42" t="s">
        <v>118</v>
      </c>
      <c r="BA7" s="251"/>
    </row>
    <row r="8" spans="2:53" ht="28.8" x14ac:dyDescent="0.25">
      <c r="B8" s="80">
        <v>1</v>
      </c>
      <c r="C8" s="38" t="s">
        <v>286</v>
      </c>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row>
    <row r="9" spans="2:53" ht="14.4" x14ac:dyDescent="0.25">
      <c r="B9" s="80">
        <v>2</v>
      </c>
      <c r="C9" s="37" t="s">
        <v>287</v>
      </c>
      <c r="D9" s="82"/>
      <c r="E9" s="82"/>
      <c r="F9" s="82"/>
      <c r="G9" s="82"/>
      <c r="H9" s="82"/>
      <c r="I9" s="82"/>
      <c r="J9" s="82"/>
      <c r="K9" s="81"/>
      <c r="L9" s="82"/>
      <c r="M9" s="82"/>
      <c r="N9" s="82"/>
      <c r="O9" s="82"/>
      <c r="P9" s="82"/>
      <c r="Q9" s="82"/>
      <c r="R9" s="81"/>
      <c r="S9" s="82"/>
      <c r="T9" s="82"/>
      <c r="U9" s="82"/>
      <c r="V9" s="82"/>
      <c r="W9" s="82"/>
      <c r="X9" s="82"/>
      <c r="Y9" s="81"/>
      <c r="Z9" s="82"/>
      <c r="AA9" s="82"/>
      <c r="AB9" s="82"/>
      <c r="AC9" s="82"/>
      <c r="AD9" s="82"/>
      <c r="AE9" s="82"/>
      <c r="AF9" s="81"/>
      <c r="AG9" s="82"/>
      <c r="AH9" s="82"/>
      <c r="AI9" s="82"/>
      <c r="AJ9" s="82"/>
      <c r="AK9" s="82"/>
      <c r="AL9" s="82"/>
      <c r="AM9" s="81"/>
      <c r="AN9" s="82"/>
      <c r="AO9" s="82"/>
      <c r="AP9" s="82"/>
      <c r="AQ9" s="82"/>
      <c r="AR9" s="82"/>
      <c r="AS9" s="82"/>
      <c r="AT9" s="81"/>
      <c r="AU9" s="82"/>
      <c r="AV9" s="82"/>
      <c r="AW9" s="82"/>
      <c r="AX9" s="82"/>
      <c r="AY9" s="82"/>
      <c r="AZ9" s="82"/>
      <c r="BA9" s="81"/>
    </row>
    <row r="10" spans="2:53" ht="14.4" x14ac:dyDescent="0.25">
      <c r="B10" s="80">
        <v>3</v>
      </c>
      <c r="C10" s="54" t="s">
        <v>125</v>
      </c>
      <c r="D10" s="82"/>
      <c r="E10" s="82"/>
      <c r="F10" s="82"/>
      <c r="G10" s="82"/>
      <c r="H10" s="82"/>
      <c r="I10" s="82"/>
      <c r="J10" s="82"/>
      <c r="K10" s="81"/>
      <c r="L10" s="82"/>
      <c r="M10" s="82"/>
      <c r="N10" s="82"/>
      <c r="O10" s="82"/>
      <c r="P10" s="82"/>
      <c r="Q10" s="82"/>
      <c r="R10" s="81"/>
      <c r="S10" s="82"/>
      <c r="T10" s="82"/>
      <c r="U10" s="82"/>
      <c r="V10" s="82"/>
      <c r="W10" s="82"/>
      <c r="X10" s="82"/>
      <c r="Y10" s="81"/>
      <c r="Z10" s="82"/>
      <c r="AA10" s="82"/>
      <c r="AB10" s="82"/>
      <c r="AC10" s="82"/>
      <c r="AD10" s="82"/>
      <c r="AE10" s="82"/>
      <c r="AF10" s="81"/>
      <c r="AG10" s="82"/>
      <c r="AH10" s="82"/>
      <c r="AI10" s="82"/>
      <c r="AJ10" s="82"/>
      <c r="AK10" s="82"/>
      <c r="AL10" s="82"/>
      <c r="AM10" s="81"/>
      <c r="AN10" s="82"/>
      <c r="AO10" s="82"/>
      <c r="AP10" s="82"/>
      <c r="AQ10" s="82"/>
      <c r="AR10" s="82"/>
      <c r="AS10" s="82"/>
      <c r="AT10" s="81"/>
      <c r="AU10" s="82"/>
      <c r="AV10" s="82"/>
      <c r="AW10" s="82"/>
      <c r="AX10" s="82"/>
      <c r="AY10" s="82"/>
      <c r="AZ10" s="82"/>
      <c r="BA10" s="81"/>
    </row>
    <row r="11" spans="2:53" ht="14.4" x14ac:dyDescent="0.25">
      <c r="B11" s="80">
        <v>4</v>
      </c>
      <c r="C11" s="39" t="s">
        <v>146</v>
      </c>
      <c r="D11" s="82"/>
      <c r="E11" s="82"/>
      <c r="F11" s="82"/>
      <c r="G11" s="82"/>
      <c r="H11" s="82"/>
      <c r="I11" s="82"/>
      <c r="J11" s="82"/>
      <c r="K11" s="81"/>
      <c r="L11" s="82"/>
      <c r="M11" s="82"/>
      <c r="N11" s="82"/>
      <c r="O11" s="82"/>
      <c r="P11" s="82"/>
      <c r="Q11" s="82"/>
      <c r="R11" s="81"/>
      <c r="S11" s="82"/>
      <c r="T11" s="82"/>
      <c r="U11" s="82"/>
      <c r="V11" s="82"/>
      <c r="W11" s="82"/>
      <c r="X11" s="82"/>
      <c r="Y11" s="81"/>
      <c r="Z11" s="82"/>
      <c r="AA11" s="82"/>
      <c r="AB11" s="82"/>
      <c r="AC11" s="82"/>
      <c r="AD11" s="82"/>
      <c r="AE11" s="82"/>
      <c r="AF11" s="81"/>
      <c r="AG11" s="82"/>
      <c r="AH11" s="82"/>
      <c r="AI11" s="82"/>
      <c r="AJ11" s="82"/>
      <c r="AK11" s="82"/>
      <c r="AL11" s="82"/>
      <c r="AM11" s="81"/>
      <c r="AN11" s="82"/>
      <c r="AO11" s="82"/>
      <c r="AP11" s="82"/>
      <c r="AQ11" s="82"/>
      <c r="AR11" s="82"/>
      <c r="AS11" s="82"/>
      <c r="AT11" s="81"/>
      <c r="AU11" s="82"/>
      <c r="AV11" s="82"/>
      <c r="AW11" s="82"/>
      <c r="AX11" s="82"/>
      <c r="AY11" s="82"/>
      <c r="AZ11" s="82"/>
      <c r="BA11" s="81"/>
    </row>
    <row r="12" spans="2:53" ht="14.4" x14ac:dyDescent="0.25">
      <c r="B12" s="80">
        <v>5</v>
      </c>
      <c r="C12" s="39" t="s">
        <v>128</v>
      </c>
      <c r="D12" s="82"/>
      <c r="E12" s="82"/>
      <c r="F12" s="82"/>
      <c r="G12" s="82"/>
      <c r="H12" s="82"/>
      <c r="I12" s="82"/>
      <c r="J12" s="82"/>
      <c r="K12" s="81"/>
      <c r="L12" s="82"/>
      <c r="M12" s="82"/>
      <c r="N12" s="82"/>
      <c r="O12" s="82"/>
      <c r="P12" s="82"/>
      <c r="Q12" s="82"/>
      <c r="R12" s="81"/>
      <c r="S12" s="82"/>
      <c r="T12" s="82"/>
      <c r="U12" s="82"/>
      <c r="V12" s="82"/>
      <c r="W12" s="82"/>
      <c r="X12" s="82"/>
      <c r="Y12" s="81"/>
      <c r="Z12" s="82"/>
      <c r="AA12" s="82"/>
      <c r="AB12" s="82"/>
      <c r="AC12" s="82"/>
      <c r="AD12" s="82"/>
      <c r="AE12" s="82"/>
      <c r="AF12" s="81"/>
      <c r="AG12" s="82"/>
      <c r="AH12" s="82"/>
      <c r="AI12" s="82"/>
      <c r="AJ12" s="82"/>
      <c r="AK12" s="82"/>
      <c r="AL12" s="82"/>
      <c r="AM12" s="81"/>
      <c r="AN12" s="82"/>
      <c r="AO12" s="82"/>
      <c r="AP12" s="82"/>
      <c r="AQ12" s="82"/>
      <c r="AR12" s="82"/>
      <c r="AS12" s="82"/>
      <c r="AT12" s="81"/>
      <c r="AU12" s="82"/>
      <c r="AV12" s="82"/>
      <c r="AW12" s="82"/>
      <c r="AX12" s="82"/>
      <c r="AY12" s="82"/>
      <c r="AZ12" s="82"/>
      <c r="BA12" s="81"/>
    </row>
    <row r="13" spans="2:53" ht="14.4" x14ac:dyDescent="0.25">
      <c r="B13" s="80">
        <v>6</v>
      </c>
      <c r="C13" s="54" t="s">
        <v>288</v>
      </c>
      <c r="D13" s="82"/>
      <c r="E13" s="82"/>
      <c r="F13" s="82"/>
      <c r="G13" s="82"/>
      <c r="H13" s="82"/>
      <c r="I13" s="82"/>
      <c r="J13" s="82"/>
      <c r="K13" s="81"/>
      <c r="L13" s="82"/>
      <c r="M13" s="82"/>
      <c r="N13" s="82"/>
      <c r="O13" s="82"/>
      <c r="P13" s="82"/>
      <c r="Q13" s="82"/>
      <c r="R13" s="81"/>
      <c r="S13" s="82"/>
      <c r="T13" s="82"/>
      <c r="U13" s="82"/>
      <c r="V13" s="82"/>
      <c r="W13" s="82"/>
      <c r="X13" s="82"/>
      <c r="Y13" s="81"/>
      <c r="Z13" s="82"/>
      <c r="AA13" s="82"/>
      <c r="AB13" s="82"/>
      <c r="AC13" s="82"/>
      <c r="AD13" s="82"/>
      <c r="AE13" s="82"/>
      <c r="AF13" s="81"/>
      <c r="AG13" s="82"/>
      <c r="AH13" s="82"/>
      <c r="AI13" s="82"/>
      <c r="AJ13" s="82"/>
      <c r="AK13" s="82"/>
      <c r="AL13" s="82"/>
      <c r="AM13" s="81"/>
      <c r="AN13" s="82"/>
      <c r="AO13" s="82"/>
      <c r="AP13" s="82"/>
      <c r="AQ13" s="82"/>
      <c r="AR13" s="82"/>
      <c r="AS13" s="82"/>
      <c r="AT13" s="81"/>
      <c r="AU13" s="82"/>
      <c r="AV13" s="82"/>
      <c r="AW13" s="82"/>
      <c r="AX13" s="82"/>
      <c r="AY13" s="82"/>
      <c r="AZ13" s="82"/>
      <c r="BA13" s="81"/>
    </row>
    <row r="14" spans="2:53" ht="14.4" x14ac:dyDescent="0.25">
      <c r="B14" s="80">
        <v>7</v>
      </c>
      <c r="C14" s="39" t="s">
        <v>130</v>
      </c>
      <c r="D14" s="82"/>
      <c r="E14" s="82"/>
      <c r="F14" s="82"/>
      <c r="G14" s="82"/>
      <c r="H14" s="82"/>
      <c r="I14" s="82"/>
      <c r="J14" s="82"/>
      <c r="K14" s="81"/>
      <c r="L14" s="82"/>
      <c r="M14" s="82"/>
      <c r="N14" s="82"/>
      <c r="O14" s="82"/>
      <c r="P14" s="82"/>
      <c r="Q14" s="82"/>
      <c r="R14" s="81"/>
      <c r="S14" s="82"/>
      <c r="T14" s="82"/>
      <c r="U14" s="82"/>
      <c r="V14" s="82"/>
      <c r="W14" s="82"/>
      <c r="X14" s="82"/>
      <c r="Y14" s="81"/>
      <c r="Z14" s="82"/>
      <c r="AA14" s="82"/>
      <c r="AB14" s="82"/>
      <c r="AC14" s="82"/>
      <c r="AD14" s="82"/>
      <c r="AE14" s="82"/>
      <c r="AF14" s="81"/>
      <c r="AG14" s="82"/>
      <c r="AH14" s="82"/>
      <c r="AI14" s="82"/>
      <c r="AJ14" s="82"/>
      <c r="AK14" s="82"/>
      <c r="AL14" s="82"/>
      <c r="AM14" s="81"/>
      <c r="AN14" s="82"/>
      <c r="AO14" s="82"/>
      <c r="AP14" s="82"/>
      <c r="AQ14" s="82"/>
      <c r="AR14" s="82"/>
      <c r="AS14" s="82"/>
      <c r="AT14" s="81"/>
      <c r="AU14" s="82"/>
      <c r="AV14" s="82"/>
      <c r="AW14" s="82"/>
      <c r="AX14" s="82"/>
      <c r="AY14" s="82"/>
      <c r="AZ14" s="82"/>
      <c r="BA14" s="81"/>
    </row>
    <row r="15" spans="2:53" ht="14.4" x14ac:dyDescent="0.25">
      <c r="B15" s="80">
        <v>8</v>
      </c>
      <c r="C15" s="57" t="s">
        <v>146</v>
      </c>
      <c r="D15" s="82"/>
      <c r="E15" s="82"/>
      <c r="F15" s="82"/>
      <c r="G15" s="82"/>
      <c r="H15" s="82"/>
      <c r="I15" s="82"/>
      <c r="J15" s="82"/>
      <c r="K15" s="81"/>
      <c r="L15" s="82"/>
      <c r="M15" s="82"/>
      <c r="N15" s="82"/>
      <c r="O15" s="82"/>
      <c r="P15" s="82"/>
      <c r="Q15" s="82"/>
      <c r="R15" s="81"/>
      <c r="S15" s="82"/>
      <c r="T15" s="82"/>
      <c r="U15" s="82"/>
      <c r="V15" s="82"/>
      <c r="W15" s="82"/>
      <c r="X15" s="82"/>
      <c r="Y15" s="81"/>
      <c r="Z15" s="82"/>
      <c r="AA15" s="82"/>
      <c r="AB15" s="82"/>
      <c r="AC15" s="82"/>
      <c r="AD15" s="82"/>
      <c r="AE15" s="82"/>
      <c r="AF15" s="81"/>
      <c r="AG15" s="82"/>
      <c r="AH15" s="82"/>
      <c r="AI15" s="82"/>
      <c r="AJ15" s="82"/>
      <c r="AK15" s="82"/>
      <c r="AL15" s="82"/>
      <c r="AM15" s="81"/>
      <c r="AN15" s="82"/>
      <c r="AO15" s="82"/>
      <c r="AP15" s="82"/>
      <c r="AQ15" s="82"/>
      <c r="AR15" s="82"/>
      <c r="AS15" s="82"/>
      <c r="AT15" s="81"/>
      <c r="AU15" s="82"/>
      <c r="AV15" s="82"/>
      <c r="AW15" s="82"/>
      <c r="AX15" s="82"/>
      <c r="AY15" s="82"/>
      <c r="AZ15" s="82"/>
      <c r="BA15" s="81"/>
    </row>
    <row r="16" spans="2:53" ht="14.4" x14ac:dyDescent="0.25">
      <c r="B16" s="80">
        <v>9</v>
      </c>
      <c r="C16" s="57" t="s">
        <v>128</v>
      </c>
      <c r="D16" s="82"/>
      <c r="E16" s="82"/>
      <c r="F16" s="82"/>
      <c r="G16" s="82"/>
      <c r="H16" s="82"/>
      <c r="I16" s="82"/>
      <c r="J16" s="82"/>
      <c r="K16" s="81"/>
      <c r="L16" s="82"/>
      <c r="M16" s="82"/>
      <c r="N16" s="82"/>
      <c r="O16" s="82"/>
      <c r="P16" s="82"/>
      <c r="Q16" s="82"/>
      <c r="R16" s="81"/>
      <c r="S16" s="82"/>
      <c r="T16" s="82"/>
      <c r="U16" s="82"/>
      <c r="V16" s="82"/>
      <c r="W16" s="82"/>
      <c r="X16" s="82"/>
      <c r="Y16" s="81"/>
      <c r="Z16" s="82"/>
      <c r="AA16" s="82"/>
      <c r="AB16" s="82"/>
      <c r="AC16" s="82"/>
      <c r="AD16" s="82"/>
      <c r="AE16" s="82"/>
      <c r="AF16" s="81"/>
      <c r="AG16" s="82"/>
      <c r="AH16" s="82"/>
      <c r="AI16" s="82"/>
      <c r="AJ16" s="82"/>
      <c r="AK16" s="82"/>
      <c r="AL16" s="82"/>
      <c r="AM16" s="81"/>
      <c r="AN16" s="82"/>
      <c r="AO16" s="82"/>
      <c r="AP16" s="82"/>
      <c r="AQ16" s="82"/>
      <c r="AR16" s="82"/>
      <c r="AS16" s="82"/>
      <c r="AT16" s="81"/>
      <c r="AU16" s="82"/>
      <c r="AV16" s="82"/>
      <c r="AW16" s="82"/>
      <c r="AX16" s="82"/>
      <c r="AY16" s="82"/>
      <c r="AZ16" s="82"/>
      <c r="BA16" s="81"/>
    </row>
    <row r="17" spans="2:53" ht="14.4" x14ac:dyDescent="0.25">
      <c r="B17" s="80">
        <v>10</v>
      </c>
      <c r="C17" s="39" t="s">
        <v>289</v>
      </c>
      <c r="D17" s="82"/>
      <c r="E17" s="82"/>
      <c r="F17" s="82"/>
      <c r="G17" s="82"/>
      <c r="H17" s="82"/>
      <c r="I17" s="82"/>
      <c r="J17" s="82"/>
      <c r="K17" s="81"/>
      <c r="L17" s="82"/>
      <c r="M17" s="82"/>
      <c r="N17" s="82"/>
      <c r="O17" s="82"/>
      <c r="P17" s="82"/>
      <c r="Q17" s="82"/>
      <c r="R17" s="81"/>
      <c r="S17" s="82"/>
      <c r="T17" s="82"/>
      <c r="U17" s="82"/>
      <c r="V17" s="82"/>
      <c r="W17" s="82"/>
      <c r="X17" s="82"/>
      <c r="Y17" s="81"/>
      <c r="Z17" s="82"/>
      <c r="AA17" s="82"/>
      <c r="AB17" s="82"/>
      <c r="AC17" s="82"/>
      <c r="AD17" s="82"/>
      <c r="AE17" s="82"/>
      <c r="AF17" s="81"/>
      <c r="AG17" s="82"/>
      <c r="AH17" s="82"/>
      <c r="AI17" s="82"/>
      <c r="AJ17" s="82"/>
      <c r="AK17" s="82"/>
      <c r="AL17" s="82"/>
      <c r="AM17" s="81"/>
      <c r="AN17" s="82"/>
      <c r="AO17" s="82"/>
      <c r="AP17" s="82"/>
      <c r="AQ17" s="82"/>
      <c r="AR17" s="82"/>
      <c r="AS17" s="82"/>
      <c r="AT17" s="81"/>
      <c r="AU17" s="82"/>
      <c r="AV17" s="82"/>
      <c r="AW17" s="82"/>
      <c r="AX17" s="82"/>
      <c r="AY17" s="82"/>
      <c r="AZ17" s="82"/>
      <c r="BA17" s="81"/>
    </row>
    <row r="18" spans="2:53" ht="14.4" x14ac:dyDescent="0.25">
      <c r="B18" s="80">
        <v>11</v>
      </c>
      <c r="C18" s="57" t="s">
        <v>146</v>
      </c>
      <c r="D18" s="82"/>
      <c r="E18" s="82"/>
      <c r="F18" s="82"/>
      <c r="G18" s="82"/>
      <c r="H18" s="82"/>
      <c r="I18" s="82"/>
      <c r="J18" s="82"/>
      <c r="K18" s="81"/>
      <c r="L18" s="82"/>
      <c r="M18" s="82"/>
      <c r="N18" s="82"/>
      <c r="O18" s="82"/>
      <c r="P18" s="82"/>
      <c r="Q18" s="82"/>
      <c r="R18" s="81"/>
      <c r="S18" s="82"/>
      <c r="T18" s="82"/>
      <c r="U18" s="82"/>
      <c r="V18" s="82"/>
      <c r="W18" s="82"/>
      <c r="X18" s="82"/>
      <c r="Y18" s="81"/>
      <c r="Z18" s="82"/>
      <c r="AA18" s="82"/>
      <c r="AB18" s="82"/>
      <c r="AC18" s="82"/>
      <c r="AD18" s="82"/>
      <c r="AE18" s="82"/>
      <c r="AF18" s="81"/>
      <c r="AG18" s="82"/>
      <c r="AH18" s="82"/>
      <c r="AI18" s="82"/>
      <c r="AJ18" s="82"/>
      <c r="AK18" s="82"/>
      <c r="AL18" s="82"/>
      <c r="AM18" s="81"/>
      <c r="AN18" s="82"/>
      <c r="AO18" s="82"/>
      <c r="AP18" s="82"/>
      <c r="AQ18" s="82"/>
      <c r="AR18" s="82"/>
      <c r="AS18" s="82"/>
      <c r="AT18" s="81"/>
      <c r="AU18" s="82"/>
      <c r="AV18" s="82"/>
      <c r="AW18" s="82"/>
      <c r="AX18" s="82"/>
      <c r="AY18" s="82"/>
      <c r="AZ18" s="82"/>
      <c r="BA18" s="81"/>
    </row>
    <row r="19" spans="2:53" ht="14.4" x14ac:dyDescent="0.25">
      <c r="B19" s="80">
        <v>12</v>
      </c>
      <c r="C19" s="57" t="s">
        <v>128</v>
      </c>
      <c r="D19" s="82"/>
      <c r="E19" s="82"/>
      <c r="F19" s="82"/>
      <c r="G19" s="82"/>
      <c r="H19" s="82"/>
      <c r="I19" s="82"/>
      <c r="J19" s="82"/>
      <c r="K19" s="81"/>
      <c r="L19" s="82"/>
      <c r="M19" s="82"/>
      <c r="N19" s="82"/>
      <c r="O19" s="82"/>
      <c r="P19" s="82"/>
      <c r="Q19" s="82"/>
      <c r="R19" s="81"/>
      <c r="S19" s="82"/>
      <c r="T19" s="82"/>
      <c r="U19" s="82"/>
      <c r="V19" s="82"/>
      <c r="W19" s="82"/>
      <c r="X19" s="82"/>
      <c r="Y19" s="81"/>
      <c r="Z19" s="82"/>
      <c r="AA19" s="82"/>
      <c r="AB19" s="82"/>
      <c r="AC19" s="82"/>
      <c r="AD19" s="82"/>
      <c r="AE19" s="82"/>
      <c r="AF19" s="81"/>
      <c r="AG19" s="82"/>
      <c r="AH19" s="82"/>
      <c r="AI19" s="82"/>
      <c r="AJ19" s="82"/>
      <c r="AK19" s="82"/>
      <c r="AL19" s="82"/>
      <c r="AM19" s="81"/>
      <c r="AN19" s="82"/>
      <c r="AO19" s="82"/>
      <c r="AP19" s="82"/>
      <c r="AQ19" s="82"/>
      <c r="AR19" s="82"/>
      <c r="AS19" s="82"/>
      <c r="AT19" s="81"/>
      <c r="AU19" s="82"/>
      <c r="AV19" s="82"/>
      <c r="AW19" s="82"/>
      <c r="AX19" s="82"/>
      <c r="AY19" s="82"/>
      <c r="AZ19" s="82"/>
      <c r="BA19" s="81"/>
    </row>
    <row r="20" spans="2:53" ht="14.4" x14ac:dyDescent="0.25">
      <c r="B20" s="80">
        <v>13</v>
      </c>
      <c r="C20" s="39" t="s">
        <v>290</v>
      </c>
      <c r="D20" s="82"/>
      <c r="E20" s="82"/>
      <c r="F20" s="82"/>
      <c r="G20" s="82"/>
      <c r="H20" s="82"/>
      <c r="I20" s="82"/>
      <c r="J20" s="82"/>
      <c r="K20" s="81"/>
      <c r="L20" s="82"/>
      <c r="M20" s="82"/>
      <c r="N20" s="82"/>
      <c r="O20" s="82"/>
      <c r="P20" s="82"/>
      <c r="Q20" s="82"/>
      <c r="R20" s="81"/>
      <c r="S20" s="82"/>
      <c r="T20" s="82"/>
      <c r="U20" s="82"/>
      <c r="V20" s="82"/>
      <c r="W20" s="82"/>
      <c r="X20" s="82"/>
      <c r="Y20" s="81"/>
      <c r="Z20" s="82"/>
      <c r="AA20" s="82"/>
      <c r="AB20" s="82"/>
      <c r="AC20" s="82"/>
      <c r="AD20" s="82"/>
      <c r="AE20" s="82"/>
      <c r="AF20" s="81"/>
      <c r="AG20" s="82"/>
      <c r="AH20" s="82"/>
      <c r="AI20" s="82"/>
      <c r="AJ20" s="82"/>
      <c r="AK20" s="82"/>
      <c r="AL20" s="82"/>
      <c r="AM20" s="81"/>
      <c r="AN20" s="82"/>
      <c r="AO20" s="82"/>
      <c r="AP20" s="82"/>
      <c r="AQ20" s="82"/>
      <c r="AR20" s="82"/>
      <c r="AS20" s="82"/>
      <c r="AT20" s="81"/>
      <c r="AU20" s="82"/>
      <c r="AV20" s="82"/>
      <c r="AW20" s="82"/>
      <c r="AX20" s="82"/>
      <c r="AY20" s="82"/>
      <c r="AZ20" s="82"/>
      <c r="BA20" s="81"/>
    </row>
    <row r="21" spans="2:53" ht="14.4" x14ac:dyDescent="0.25">
      <c r="B21" s="80">
        <v>14</v>
      </c>
      <c r="C21" s="57" t="s">
        <v>146</v>
      </c>
      <c r="D21" s="82"/>
      <c r="E21" s="82"/>
      <c r="F21" s="82"/>
      <c r="G21" s="82"/>
      <c r="H21" s="82"/>
      <c r="I21" s="82"/>
      <c r="J21" s="82"/>
      <c r="K21" s="81"/>
      <c r="L21" s="82"/>
      <c r="M21" s="82"/>
      <c r="N21" s="82"/>
      <c r="O21" s="82"/>
      <c r="P21" s="82"/>
      <c r="Q21" s="82"/>
      <c r="R21" s="81"/>
      <c r="S21" s="82"/>
      <c r="T21" s="82"/>
      <c r="U21" s="82"/>
      <c r="V21" s="82"/>
      <c r="W21" s="82"/>
      <c r="X21" s="82"/>
      <c r="Y21" s="81"/>
      <c r="Z21" s="82"/>
      <c r="AA21" s="82"/>
      <c r="AB21" s="82"/>
      <c r="AC21" s="82"/>
      <c r="AD21" s="82"/>
      <c r="AE21" s="82"/>
      <c r="AF21" s="81"/>
      <c r="AG21" s="82"/>
      <c r="AH21" s="82"/>
      <c r="AI21" s="82"/>
      <c r="AJ21" s="82"/>
      <c r="AK21" s="82"/>
      <c r="AL21" s="82"/>
      <c r="AM21" s="81"/>
      <c r="AN21" s="82"/>
      <c r="AO21" s="82"/>
      <c r="AP21" s="82"/>
      <c r="AQ21" s="82"/>
      <c r="AR21" s="82"/>
      <c r="AS21" s="82"/>
      <c r="AT21" s="81"/>
      <c r="AU21" s="82"/>
      <c r="AV21" s="82"/>
      <c r="AW21" s="82"/>
      <c r="AX21" s="82"/>
      <c r="AY21" s="82"/>
      <c r="AZ21" s="82"/>
      <c r="BA21" s="81"/>
    </row>
    <row r="22" spans="2:53" ht="14.4" x14ac:dyDescent="0.25">
      <c r="B22" s="80">
        <v>15</v>
      </c>
      <c r="C22" s="57" t="s">
        <v>128</v>
      </c>
      <c r="D22" s="82"/>
      <c r="E22" s="82"/>
      <c r="F22" s="82"/>
      <c r="G22" s="82"/>
      <c r="H22" s="82"/>
      <c r="I22" s="82"/>
      <c r="J22" s="82"/>
      <c r="K22" s="81"/>
      <c r="L22" s="82"/>
      <c r="M22" s="82"/>
      <c r="N22" s="82"/>
      <c r="O22" s="82"/>
      <c r="P22" s="82"/>
      <c r="Q22" s="82"/>
      <c r="R22" s="81"/>
      <c r="S22" s="82"/>
      <c r="T22" s="82"/>
      <c r="U22" s="82"/>
      <c r="V22" s="82"/>
      <c r="W22" s="82"/>
      <c r="X22" s="82"/>
      <c r="Y22" s="81"/>
      <c r="Z22" s="82"/>
      <c r="AA22" s="82"/>
      <c r="AB22" s="82"/>
      <c r="AC22" s="82"/>
      <c r="AD22" s="82"/>
      <c r="AE22" s="82"/>
      <c r="AF22" s="81"/>
      <c r="AG22" s="82"/>
      <c r="AH22" s="82"/>
      <c r="AI22" s="82"/>
      <c r="AJ22" s="82"/>
      <c r="AK22" s="82"/>
      <c r="AL22" s="82"/>
      <c r="AM22" s="81"/>
      <c r="AN22" s="82"/>
      <c r="AO22" s="82"/>
      <c r="AP22" s="82"/>
      <c r="AQ22" s="82"/>
      <c r="AR22" s="82"/>
      <c r="AS22" s="82"/>
      <c r="AT22" s="81"/>
      <c r="AU22" s="82"/>
      <c r="AV22" s="82"/>
      <c r="AW22" s="82"/>
      <c r="AX22" s="82"/>
      <c r="AY22" s="82"/>
      <c r="AZ22" s="82"/>
      <c r="BA22" s="81"/>
    </row>
    <row r="23" spans="2:53" ht="14.4" x14ac:dyDescent="0.25">
      <c r="B23" s="80">
        <v>16</v>
      </c>
      <c r="C23" s="37" t="s">
        <v>291</v>
      </c>
      <c r="D23" s="82"/>
      <c r="E23" s="82"/>
      <c r="F23" s="82"/>
      <c r="G23" s="82"/>
      <c r="H23" s="82"/>
      <c r="I23" s="82"/>
      <c r="J23" s="82"/>
      <c r="K23" s="81"/>
      <c r="L23" s="82"/>
      <c r="M23" s="82"/>
      <c r="N23" s="82"/>
      <c r="O23" s="82"/>
      <c r="P23" s="82"/>
      <c r="Q23" s="82"/>
      <c r="R23" s="81"/>
      <c r="S23" s="82"/>
      <c r="T23" s="82"/>
      <c r="U23" s="82"/>
      <c r="V23" s="82"/>
      <c r="W23" s="82"/>
      <c r="X23" s="82"/>
      <c r="Y23" s="81"/>
      <c r="Z23" s="82"/>
      <c r="AA23" s="82"/>
      <c r="AB23" s="82"/>
      <c r="AC23" s="82"/>
      <c r="AD23" s="82"/>
      <c r="AE23" s="82"/>
      <c r="AF23" s="81"/>
      <c r="AG23" s="82"/>
      <c r="AH23" s="82"/>
      <c r="AI23" s="82"/>
      <c r="AJ23" s="82"/>
      <c r="AK23" s="82"/>
      <c r="AL23" s="82"/>
      <c r="AM23" s="81"/>
      <c r="AN23" s="82"/>
      <c r="AO23" s="82"/>
      <c r="AP23" s="82"/>
      <c r="AQ23" s="82"/>
      <c r="AR23" s="82"/>
      <c r="AS23" s="82"/>
      <c r="AT23" s="81"/>
      <c r="AU23" s="82"/>
      <c r="AV23" s="82"/>
      <c r="AW23" s="82"/>
      <c r="AX23" s="82"/>
      <c r="AY23" s="82"/>
      <c r="AZ23" s="82"/>
      <c r="BA23" s="81"/>
    </row>
    <row r="24" spans="2:53" ht="14.4" x14ac:dyDescent="0.25">
      <c r="B24" s="80">
        <v>17</v>
      </c>
      <c r="C24" s="54" t="s">
        <v>146</v>
      </c>
      <c r="D24" s="82"/>
      <c r="E24" s="82"/>
      <c r="F24" s="82"/>
      <c r="G24" s="82"/>
      <c r="H24" s="82"/>
      <c r="I24" s="82"/>
      <c r="J24" s="82"/>
      <c r="K24" s="81"/>
      <c r="L24" s="82"/>
      <c r="M24" s="82"/>
      <c r="N24" s="82"/>
      <c r="O24" s="82"/>
      <c r="P24" s="82"/>
      <c r="Q24" s="82"/>
      <c r="R24" s="81"/>
      <c r="S24" s="82"/>
      <c r="T24" s="82"/>
      <c r="U24" s="82"/>
      <c r="V24" s="82"/>
      <c r="W24" s="82"/>
      <c r="X24" s="82"/>
      <c r="Y24" s="81"/>
      <c r="Z24" s="82"/>
      <c r="AA24" s="82"/>
      <c r="AB24" s="82"/>
      <c r="AC24" s="82"/>
      <c r="AD24" s="82"/>
      <c r="AE24" s="82"/>
      <c r="AF24" s="81"/>
      <c r="AG24" s="82"/>
      <c r="AH24" s="82"/>
      <c r="AI24" s="82"/>
      <c r="AJ24" s="82"/>
      <c r="AK24" s="82"/>
      <c r="AL24" s="82"/>
      <c r="AM24" s="81"/>
      <c r="AN24" s="82"/>
      <c r="AO24" s="82"/>
      <c r="AP24" s="82"/>
      <c r="AQ24" s="82"/>
      <c r="AR24" s="82"/>
      <c r="AS24" s="82"/>
      <c r="AT24" s="81"/>
      <c r="AU24" s="82"/>
      <c r="AV24" s="82"/>
      <c r="AW24" s="82"/>
      <c r="AX24" s="82"/>
      <c r="AY24" s="82"/>
      <c r="AZ24" s="82"/>
      <c r="BA24" s="81"/>
    </row>
    <row r="25" spans="2:53" ht="14.4" x14ac:dyDescent="0.25">
      <c r="B25" s="80">
        <v>18</v>
      </c>
      <c r="C25" s="54" t="s">
        <v>128</v>
      </c>
      <c r="D25" s="83"/>
      <c r="E25" s="83"/>
      <c r="F25" s="83"/>
      <c r="G25" s="83"/>
      <c r="H25" s="83"/>
      <c r="I25" s="83"/>
      <c r="J25" s="83"/>
      <c r="K25" s="81"/>
      <c r="L25" s="83"/>
      <c r="M25" s="83"/>
      <c r="N25" s="83"/>
      <c r="O25" s="83"/>
      <c r="P25" s="83"/>
      <c r="Q25" s="83"/>
      <c r="R25" s="81"/>
      <c r="S25" s="83"/>
      <c r="T25" s="83"/>
      <c r="U25" s="83"/>
      <c r="V25" s="83"/>
      <c r="W25" s="83"/>
      <c r="X25" s="83"/>
      <c r="Y25" s="81"/>
      <c r="Z25" s="83"/>
      <c r="AA25" s="83"/>
      <c r="AB25" s="83"/>
      <c r="AC25" s="83"/>
      <c r="AD25" s="83"/>
      <c r="AE25" s="83"/>
      <c r="AF25" s="81"/>
      <c r="AG25" s="83"/>
      <c r="AH25" s="83"/>
      <c r="AI25" s="83"/>
      <c r="AJ25" s="83"/>
      <c r="AK25" s="83"/>
      <c r="AL25" s="83"/>
      <c r="AM25" s="81"/>
      <c r="AN25" s="83"/>
      <c r="AO25" s="83"/>
      <c r="AP25" s="83"/>
      <c r="AQ25" s="83"/>
      <c r="AR25" s="83"/>
      <c r="AS25" s="83"/>
      <c r="AT25" s="81"/>
      <c r="AU25" s="83"/>
      <c r="AV25" s="83"/>
      <c r="AW25" s="83"/>
      <c r="AX25" s="83"/>
      <c r="AY25" s="83"/>
      <c r="AZ25" s="83"/>
      <c r="BA25" s="81"/>
    </row>
    <row r="26" spans="2:53" ht="28.8" x14ac:dyDescent="0.25">
      <c r="B26" s="80">
        <v>19</v>
      </c>
      <c r="C26" s="37" t="s">
        <v>278</v>
      </c>
      <c r="D26" s="82"/>
      <c r="E26" s="82"/>
      <c r="F26" s="82"/>
      <c r="G26" s="82"/>
      <c r="H26" s="82"/>
      <c r="I26" s="82"/>
      <c r="J26" s="82"/>
      <c r="K26" s="81"/>
      <c r="L26" s="82"/>
      <c r="M26" s="82"/>
      <c r="N26" s="82"/>
      <c r="O26" s="82"/>
      <c r="P26" s="82"/>
      <c r="Q26" s="82"/>
      <c r="R26" s="81"/>
      <c r="S26" s="82"/>
      <c r="T26" s="82"/>
      <c r="U26" s="82"/>
      <c r="V26" s="82"/>
      <c r="W26" s="82"/>
      <c r="X26" s="82"/>
      <c r="Y26" s="81"/>
      <c r="Z26" s="82"/>
      <c r="AA26" s="82"/>
      <c r="AB26" s="82"/>
      <c r="AC26" s="82"/>
      <c r="AD26" s="82"/>
      <c r="AE26" s="82"/>
      <c r="AF26" s="81"/>
      <c r="AG26" s="82"/>
      <c r="AH26" s="82"/>
      <c r="AI26" s="82"/>
      <c r="AJ26" s="82"/>
      <c r="AK26" s="82"/>
      <c r="AL26" s="82"/>
      <c r="AM26" s="81"/>
      <c r="AN26" s="82"/>
      <c r="AO26" s="82"/>
      <c r="AP26" s="82"/>
      <c r="AQ26" s="82"/>
      <c r="AR26" s="82"/>
      <c r="AS26" s="82"/>
      <c r="AT26" s="81"/>
      <c r="AU26" s="82"/>
      <c r="AV26" s="82"/>
      <c r="AW26" s="82"/>
      <c r="AX26" s="82"/>
      <c r="AY26" s="82"/>
      <c r="AZ26" s="82"/>
      <c r="BA26" s="81"/>
    </row>
    <row r="27" spans="2:53" ht="14.4" x14ac:dyDescent="0.25">
      <c r="B27" s="80">
        <v>20</v>
      </c>
      <c r="C27" s="54" t="s">
        <v>146</v>
      </c>
      <c r="D27" s="82"/>
      <c r="E27" s="82"/>
      <c r="F27" s="82"/>
      <c r="G27" s="82"/>
      <c r="H27" s="82"/>
      <c r="I27" s="82"/>
      <c r="J27" s="82"/>
      <c r="K27" s="81"/>
      <c r="L27" s="82"/>
      <c r="M27" s="82"/>
      <c r="N27" s="82"/>
      <c r="O27" s="82"/>
      <c r="P27" s="82"/>
      <c r="Q27" s="82"/>
      <c r="R27" s="81"/>
      <c r="S27" s="82"/>
      <c r="T27" s="82"/>
      <c r="U27" s="82"/>
      <c r="V27" s="82"/>
      <c r="W27" s="82"/>
      <c r="X27" s="82"/>
      <c r="Y27" s="81"/>
      <c r="Z27" s="82"/>
      <c r="AA27" s="82"/>
      <c r="AB27" s="82"/>
      <c r="AC27" s="82"/>
      <c r="AD27" s="82"/>
      <c r="AE27" s="82"/>
      <c r="AF27" s="81"/>
      <c r="AG27" s="82"/>
      <c r="AH27" s="82"/>
      <c r="AI27" s="82"/>
      <c r="AJ27" s="82"/>
      <c r="AK27" s="82"/>
      <c r="AL27" s="82"/>
      <c r="AM27" s="81"/>
      <c r="AN27" s="82"/>
      <c r="AO27" s="82"/>
      <c r="AP27" s="82"/>
      <c r="AQ27" s="82"/>
      <c r="AR27" s="82"/>
      <c r="AS27" s="82"/>
      <c r="AT27" s="81"/>
      <c r="AU27" s="82"/>
      <c r="AV27" s="82"/>
      <c r="AW27" s="82"/>
      <c r="AX27" s="82"/>
      <c r="AY27" s="82"/>
      <c r="AZ27" s="82"/>
      <c r="BA27" s="81"/>
    </row>
    <row r="28" spans="2:53" ht="14.4" x14ac:dyDescent="0.25">
      <c r="B28" s="80">
        <v>21</v>
      </c>
      <c r="C28" s="54" t="s">
        <v>128</v>
      </c>
      <c r="D28" s="83"/>
      <c r="E28" s="83"/>
      <c r="F28" s="83"/>
      <c r="G28" s="83"/>
      <c r="H28" s="83"/>
      <c r="I28" s="83"/>
      <c r="J28" s="83"/>
      <c r="K28" s="81"/>
      <c r="L28" s="83"/>
      <c r="M28" s="83"/>
      <c r="N28" s="83"/>
      <c r="O28" s="83"/>
      <c r="P28" s="83"/>
      <c r="Q28" s="83"/>
      <c r="R28" s="81"/>
      <c r="S28" s="83"/>
      <c r="T28" s="83"/>
      <c r="U28" s="83"/>
      <c r="V28" s="83"/>
      <c r="W28" s="83"/>
      <c r="X28" s="83"/>
      <c r="Y28" s="81"/>
      <c r="Z28" s="83"/>
      <c r="AA28" s="83"/>
      <c r="AB28" s="83"/>
      <c r="AC28" s="83"/>
      <c r="AD28" s="83"/>
      <c r="AE28" s="83"/>
      <c r="AF28" s="81"/>
      <c r="AG28" s="83"/>
      <c r="AH28" s="83"/>
      <c r="AI28" s="83"/>
      <c r="AJ28" s="83"/>
      <c r="AK28" s="83"/>
      <c r="AL28" s="83"/>
      <c r="AM28" s="81"/>
      <c r="AN28" s="83"/>
      <c r="AO28" s="83"/>
      <c r="AP28" s="83"/>
      <c r="AQ28" s="83"/>
      <c r="AR28" s="83"/>
      <c r="AS28" s="83"/>
      <c r="AT28" s="81"/>
      <c r="AU28" s="83"/>
      <c r="AV28" s="83"/>
      <c r="AW28" s="83"/>
      <c r="AX28" s="83"/>
      <c r="AY28" s="83"/>
      <c r="AZ28" s="83"/>
      <c r="BA28" s="81"/>
    </row>
    <row r="29" spans="2:53" ht="15.6" x14ac:dyDescent="0.3">
      <c r="B29" s="85" t="s">
        <v>292</v>
      </c>
      <c r="C29" s="10"/>
    </row>
  </sheetData>
  <mergeCells count="37">
    <mergeCell ref="L5:R5"/>
    <mergeCell ref="L6:M6"/>
    <mergeCell ref="N6:O6"/>
    <mergeCell ref="P6:Q6"/>
    <mergeCell ref="R6:R7"/>
    <mergeCell ref="E5:K5"/>
    <mergeCell ref="AG5:AM5"/>
    <mergeCell ref="AG6:AH6"/>
    <mergeCell ref="AI6:AJ6"/>
    <mergeCell ref="AK6:AL6"/>
    <mergeCell ref="AM6:AM7"/>
    <mergeCell ref="Z5:AF5"/>
    <mergeCell ref="Z6:AA6"/>
    <mergeCell ref="AB6:AC6"/>
    <mergeCell ref="AD6:AE6"/>
    <mergeCell ref="AF6:AF7"/>
    <mergeCell ref="S5:Y5"/>
    <mergeCell ref="S6:T6"/>
    <mergeCell ref="U6:V6"/>
    <mergeCell ref="W6:X6"/>
    <mergeCell ref="Y6:Y7"/>
    <mergeCell ref="K6:K7"/>
    <mergeCell ref="AT6:AT7"/>
    <mergeCell ref="BA6:BA7"/>
    <mergeCell ref="C5:C7"/>
    <mergeCell ref="AU5:BA5"/>
    <mergeCell ref="AU6:AV6"/>
    <mergeCell ref="AW6:AX6"/>
    <mergeCell ref="AY6:AZ6"/>
    <mergeCell ref="D5:D7"/>
    <mergeCell ref="AN5:AT5"/>
    <mergeCell ref="AN6:AO6"/>
    <mergeCell ref="AP6:AQ6"/>
    <mergeCell ref="AR6:AS6"/>
    <mergeCell ref="E6:F6"/>
    <mergeCell ref="G6:H6"/>
    <mergeCell ref="I6:J6"/>
  </mergeCells>
  <pageMargins left="0.70866141732283472" right="0.70866141732283472" top="0.74803149606299213" bottom="0.74803149606299213" header="0.31496062992125984" footer="0.31496062992125984"/>
  <pageSetup scale="14" orientation="landscape" r:id="rId1"/>
  <headerFooter>
    <oddFooter>&amp;R_x000D_&amp;1#&amp;"Calibri"&amp;10&amp;K000000 Classification: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C2:N27"/>
  <sheetViews>
    <sheetView view="pageLayout" topLeftCell="A3" zoomScale="67" zoomScaleNormal="100" zoomScalePageLayoutView="67" workbookViewId="0">
      <selection activeCell="D33" sqref="D33"/>
    </sheetView>
  </sheetViews>
  <sheetFormatPr defaultColWidth="8.59765625" defaultRowHeight="14.4" x14ac:dyDescent="0.3"/>
  <cols>
    <col min="1" max="2" width="8.59765625" style="25"/>
    <col min="3" max="3" width="13.296875" style="25" customWidth="1"/>
    <col min="4" max="4" width="29.3984375" style="25" customWidth="1"/>
    <col min="5" max="5" width="60.3984375" style="25" customWidth="1"/>
    <col min="6" max="7" width="8.59765625" style="25"/>
    <col min="8" max="8" width="45.296875" style="25" customWidth="1"/>
    <col min="9" max="9" width="34.59765625" style="25" customWidth="1"/>
    <col min="10" max="10" width="25.796875" style="25" customWidth="1"/>
    <col min="11" max="16384" width="8.59765625" style="25"/>
  </cols>
  <sheetData>
    <row r="2" spans="3:10" x14ac:dyDescent="0.3">
      <c r="C2" s="24" t="s">
        <v>11</v>
      </c>
    </row>
    <row r="3" spans="3:10" s="103" customFormat="1" ht="90.6" customHeight="1" x14ac:dyDescent="0.3"/>
    <row r="4" spans="3:10" ht="108" customHeight="1" x14ac:dyDescent="0.3">
      <c r="C4" s="224"/>
      <c r="D4" s="225"/>
      <c r="E4" s="26" t="s">
        <v>12</v>
      </c>
      <c r="F4" s="26" t="s">
        <v>13</v>
      </c>
      <c r="G4" s="26" t="s">
        <v>14</v>
      </c>
      <c r="H4" s="26" t="s">
        <v>15</v>
      </c>
      <c r="I4" s="27" t="s">
        <v>16</v>
      </c>
      <c r="J4" s="27" t="s">
        <v>17</v>
      </c>
    </row>
    <row r="5" spans="3:10" ht="34.950000000000003" customHeight="1" x14ac:dyDescent="0.3">
      <c r="C5" s="28" t="s">
        <v>18</v>
      </c>
      <c r="D5" s="28" t="s">
        <v>19</v>
      </c>
      <c r="E5" s="201">
        <f>'1.Covered assets (GAR,off-bal)'!AE11</f>
        <v>528119950.89890891</v>
      </c>
      <c r="F5" s="202">
        <f>'3.GAR KPIs Stock'!AH16</f>
        <v>4.1961375713153951E-3</v>
      </c>
      <c r="G5" s="202">
        <v>7.0939124203525166E-3</v>
      </c>
      <c r="H5" s="203">
        <f>'1.Covered assets (GAR,off-bal)'!D58/'1.Covered assets (GAR,off-bal)'!D63</f>
        <v>0.62648674486508182</v>
      </c>
      <c r="I5" s="203">
        <f>(SUM('1.Covered assets (GAR,off-bal)'!D54:D57)+('1.Covered assets (GAR,off-bal)'!D59-SUM('1.Covered assets (GAR,off-bal)'!D60:D62)))/'1.Covered assets (GAR,off-bal)'!D63</f>
        <v>0.18172636200462514</v>
      </c>
      <c r="J5" s="181">
        <f>'1.Covered assets (GAR,off-bal)'!D59/'1.Covered assets (GAR,off-bal)'!D63</f>
        <v>0.37351325513491784</v>
      </c>
    </row>
    <row r="6" spans="3:10" x14ac:dyDescent="0.3">
      <c r="C6" s="30"/>
      <c r="D6" s="30"/>
      <c r="E6" s="30"/>
      <c r="F6" s="30"/>
      <c r="G6" s="30"/>
      <c r="H6" s="102"/>
    </row>
    <row r="7" spans="3:10" ht="57.6" x14ac:dyDescent="0.3">
      <c r="C7" s="226"/>
      <c r="D7" s="226"/>
      <c r="E7" s="31" t="s">
        <v>20</v>
      </c>
      <c r="F7" s="31" t="s">
        <v>21</v>
      </c>
      <c r="G7" s="31" t="s">
        <v>21</v>
      </c>
      <c r="H7" s="31" t="s">
        <v>22</v>
      </c>
      <c r="I7" s="27" t="s">
        <v>16</v>
      </c>
      <c r="J7" s="27" t="s">
        <v>17</v>
      </c>
    </row>
    <row r="8" spans="3:10" x14ac:dyDescent="0.3">
      <c r="C8" s="32" t="s">
        <v>23</v>
      </c>
      <c r="D8" s="33" t="s">
        <v>24</v>
      </c>
      <c r="E8" s="204">
        <v>191793637.174885</v>
      </c>
      <c r="F8" s="205">
        <v>4.2637679218211055E-3</v>
      </c>
      <c r="G8" s="206">
        <v>7.8173105047206395E-3</v>
      </c>
      <c r="H8" s="206">
        <v>0.53974093369948628</v>
      </c>
      <c r="I8" s="206">
        <v>0.22810440283056088</v>
      </c>
      <c r="J8" s="182">
        <v>0.460259066300515</v>
      </c>
    </row>
    <row r="9" spans="3:10" x14ac:dyDescent="0.3">
      <c r="C9" s="32"/>
      <c r="D9" s="33" t="s">
        <v>25</v>
      </c>
      <c r="E9" s="29"/>
      <c r="F9" s="29"/>
      <c r="G9" s="182"/>
      <c r="H9" s="34"/>
      <c r="I9" s="34"/>
      <c r="J9" s="34"/>
    </row>
    <row r="10" spans="3:10" x14ac:dyDescent="0.3">
      <c r="C10" s="32"/>
      <c r="D10" s="33" t="s">
        <v>26</v>
      </c>
      <c r="E10" s="220">
        <v>39380178.829999998</v>
      </c>
      <c r="F10" s="221">
        <v>4.0345529760446282E-3</v>
      </c>
      <c r="G10" s="221">
        <v>1.2372658897331881E-2</v>
      </c>
      <c r="H10" s="34"/>
      <c r="I10" s="34"/>
      <c r="J10" s="34"/>
    </row>
    <row r="11" spans="3:10" x14ac:dyDescent="0.3">
      <c r="C11" s="32"/>
      <c r="D11" s="33" t="s">
        <v>27</v>
      </c>
      <c r="E11" s="29">
        <v>0</v>
      </c>
      <c r="F11" s="221">
        <v>0</v>
      </c>
      <c r="G11" s="221">
        <v>0</v>
      </c>
      <c r="H11" s="34"/>
      <c r="I11" s="34"/>
      <c r="J11" s="34"/>
    </row>
    <row r="12" spans="3:10" x14ac:dyDescent="0.3">
      <c r="C12" s="32"/>
      <c r="D12" s="33" t="s">
        <v>28</v>
      </c>
      <c r="E12" s="29"/>
      <c r="F12" s="182"/>
      <c r="G12" s="182"/>
      <c r="H12" s="34"/>
      <c r="I12" s="34"/>
      <c r="J12" s="34"/>
    </row>
    <row r="13" spans="3:10" x14ac:dyDescent="0.3">
      <c r="C13" s="35"/>
    </row>
    <row r="14" spans="3:10" x14ac:dyDescent="0.3">
      <c r="C14" s="35" t="s">
        <v>29</v>
      </c>
      <c r="I14" s="183"/>
    </row>
    <row r="15" spans="3:10" x14ac:dyDescent="0.3">
      <c r="C15" s="35" t="s">
        <v>30</v>
      </c>
      <c r="I15" s="183"/>
    </row>
    <row r="16" spans="3:10" x14ac:dyDescent="0.3">
      <c r="C16" s="35" t="s">
        <v>31</v>
      </c>
      <c r="I16" s="183"/>
    </row>
    <row r="17" spans="3:14" x14ac:dyDescent="0.3">
      <c r="C17" s="35" t="s">
        <v>32</v>
      </c>
      <c r="I17" s="183"/>
    </row>
    <row r="18" spans="3:14" x14ac:dyDescent="0.3">
      <c r="C18" s="35" t="s">
        <v>33</v>
      </c>
      <c r="I18" s="183"/>
    </row>
    <row r="19" spans="3:14" x14ac:dyDescent="0.3">
      <c r="C19" s="35" t="s">
        <v>34</v>
      </c>
      <c r="I19" s="184"/>
    </row>
    <row r="20" spans="3:14" x14ac:dyDescent="0.3">
      <c r="C20" s="36" t="s">
        <v>35</v>
      </c>
    </row>
    <row r="21" spans="3:14" x14ac:dyDescent="0.3">
      <c r="C21" s="36" t="s">
        <v>36</v>
      </c>
    </row>
    <row r="23" spans="3:14" x14ac:dyDescent="0.3">
      <c r="C23" s="222" t="s">
        <v>37</v>
      </c>
    </row>
    <row r="24" spans="3:14" x14ac:dyDescent="0.3">
      <c r="C24" s="222" t="s">
        <v>38</v>
      </c>
    </row>
    <row r="25" spans="3:14" x14ac:dyDescent="0.3">
      <c r="C25" s="222" t="s">
        <v>39</v>
      </c>
    </row>
    <row r="26" spans="3:14" ht="34.950000000000003" customHeight="1" x14ac:dyDescent="0.3">
      <c r="C26" s="227" t="s">
        <v>40</v>
      </c>
      <c r="D26" s="227"/>
      <c r="E26" s="227"/>
      <c r="F26" s="227"/>
      <c r="G26" s="227"/>
      <c r="H26" s="227"/>
      <c r="I26" s="227"/>
      <c r="J26" s="227"/>
      <c r="K26" s="103"/>
      <c r="L26" s="103"/>
      <c r="M26" s="103"/>
      <c r="N26" s="103"/>
    </row>
    <row r="27" spans="3:14" ht="34.200000000000003" customHeight="1" x14ac:dyDescent="0.3">
      <c r="C27" s="228" t="s">
        <v>41</v>
      </c>
      <c r="D27" s="228"/>
      <c r="E27" s="228"/>
      <c r="F27" s="228"/>
      <c r="G27" s="228"/>
      <c r="H27" s="228"/>
      <c r="I27" s="228"/>
      <c r="J27" s="228"/>
      <c r="K27" s="103"/>
      <c r="L27" s="103"/>
      <c r="M27" s="103"/>
      <c r="N27" s="103"/>
    </row>
  </sheetData>
  <mergeCells count="4">
    <mergeCell ref="C4:D4"/>
    <mergeCell ref="C7:D7"/>
    <mergeCell ref="C26:J26"/>
    <mergeCell ref="C27:J27"/>
  </mergeCells>
  <pageMargins left="0.70866141732283472" right="0.70866141732283472" top="0.74803149606299213" bottom="0.74803149606299213" header="0.31496062992125984" footer="0.31496062992125984"/>
  <pageSetup scale="46" orientation="landscape" r:id="rId1"/>
  <headerFooter>
    <oddFooter>&amp;R_x000D_&amp;1#&amp;"Calibri"&amp;10&amp;K000000 Classification: GENERAL</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BN74"/>
  <sheetViews>
    <sheetView tabSelected="1" topLeftCell="F1" zoomScaleNormal="100" workbookViewId="0">
      <selection activeCell="D5" sqref="D5:AH5"/>
    </sheetView>
  </sheetViews>
  <sheetFormatPr defaultColWidth="8.59765625" defaultRowHeight="14.4" x14ac:dyDescent="0.3"/>
  <cols>
    <col min="1" max="1" width="18.3984375" style="1" customWidth="1"/>
    <col min="2" max="2" width="31.8984375" style="40" customWidth="1"/>
    <col min="3" max="3" width="60.5" style="1" customWidth="1"/>
    <col min="4" max="4" width="28" style="88" customWidth="1"/>
    <col min="5" max="5" width="22.5" style="88" customWidth="1"/>
    <col min="6" max="6" width="18.59765625" style="105" customWidth="1"/>
    <col min="7" max="9" width="18.59765625" style="88" customWidth="1"/>
    <col min="10" max="10" width="19.296875" style="1" customWidth="1"/>
    <col min="11" max="11" width="16.59765625" style="1" customWidth="1"/>
    <col min="12" max="12" width="12.59765625" style="1" customWidth="1"/>
    <col min="13" max="13" width="11.296875" style="1" customWidth="1"/>
    <col min="14" max="14" width="8.59765625" style="17"/>
    <col min="15" max="15" width="10.8984375" style="17" customWidth="1"/>
    <col min="16" max="16" width="13.296875" style="17" customWidth="1"/>
    <col min="17" max="17" width="11.296875" style="17" customWidth="1"/>
    <col min="18" max="18" width="8.59765625" style="17"/>
    <col min="19" max="19" width="10.8984375" style="17" customWidth="1"/>
    <col min="20" max="20" width="13.296875" style="17" customWidth="1"/>
    <col min="21" max="21" width="11.296875" style="17" customWidth="1"/>
    <col min="22" max="22" width="8.59765625" style="17"/>
    <col min="23" max="23" width="10.8984375" style="17" customWidth="1"/>
    <col min="24" max="24" width="13.296875" style="17" customWidth="1"/>
    <col min="25" max="25" width="11.296875" style="17" customWidth="1"/>
    <col min="26" max="26" width="8.59765625" style="17"/>
    <col min="27" max="27" width="10.8984375" style="17" customWidth="1"/>
    <col min="28" max="28" width="13.296875" style="17" customWidth="1"/>
    <col min="29" max="29" width="11.296875" style="17" customWidth="1"/>
    <col min="30" max="30" width="20.796875" style="1" customWidth="1"/>
    <col min="31" max="31" width="22" style="1" customWidth="1"/>
    <col min="32" max="32" width="19.296875" style="1" customWidth="1"/>
    <col min="33" max="33" width="20.5" style="1" customWidth="1"/>
    <col min="34" max="34" width="17.59765625" style="1" customWidth="1"/>
    <col min="35" max="35" width="12.3984375" style="1" customWidth="1"/>
    <col min="36" max="36" width="8.59765625" style="1"/>
    <col min="37" max="38" width="12.59765625" style="1" customWidth="1"/>
    <col min="39" max="39" width="12.8984375" style="1" customWidth="1"/>
    <col min="40" max="40" width="11.5" style="1" customWidth="1"/>
    <col min="41" max="41" width="8.59765625" style="1"/>
    <col min="42" max="42" width="11.5" style="1" customWidth="1"/>
    <col min="43" max="43" width="14.3984375" style="1" customWidth="1"/>
    <col min="44" max="44" width="11.5" style="1" customWidth="1"/>
    <col min="45" max="45" width="8.59765625" style="17"/>
    <col min="46" max="47" width="12.59765625" style="17" customWidth="1"/>
    <col min="48" max="48" width="11.5" style="17" customWidth="1"/>
    <col min="49" max="49" width="8.59765625" style="17"/>
    <col min="50" max="51" width="12.59765625" style="17" customWidth="1"/>
    <col min="52" max="52" width="11.5" style="17" customWidth="1"/>
    <col min="53" max="53" width="8.59765625" style="17"/>
    <col min="54" max="55" width="12.59765625" style="17" customWidth="1"/>
    <col min="56" max="56" width="11.5" style="17" customWidth="1"/>
    <col min="57" max="57" width="8.59765625" style="17"/>
    <col min="58" max="58" width="11.5" style="17" customWidth="1"/>
    <col min="59" max="59" width="14.3984375" style="17" customWidth="1"/>
    <col min="60" max="60" width="11.5" style="17" customWidth="1"/>
    <col min="61" max="61" width="8.59765625" style="1"/>
    <col min="62" max="62" width="10.8984375" style="1" customWidth="1"/>
    <col min="63" max="63" width="13.5" style="1" customWidth="1"/>
    <col min="64" max="64" width="12.8984375" style="1" customWidth="1"/>
    <col min="65" max="65" width="12.296875" style="1" customWidth="1"/>
    <col min="66" max="16384" width="8.59765625" style="1"/>
  </cols>
  <sheetData>
    <row r="2" spans="1:66" ht="61.2" customHeight="1" x14ac:dyDescent="0.3">
      <c r="B2" s="3" t="s">
        <v>42</v>
      </c>
      <c r="D2" s="229" t="s">
        <v>43</v>
      </c>
      <c r="E2" s="229"/>
      <c r="F2" s="229"/>
      <c r="G2" s="229"/>
      <c r="H2" s="229"/>
      <c r="I2" s="229"/>
      <c r="J2" s="229"/>
      <c r="K2" s="229"/>
      <c r="L2" s="229"/>
      <c r="M2" s="229"/>
      <c r="N2" s="229"/>
      <c r="O2" s="229"/>
      <c r="P2" s="229"/>
      <c r="Q2" s="229"/>
      <c r="R2" s="229"/>
    </row>
    <row r="4" spans="1:66" s="2" customFormat="1" x14ac:dyDescent="0.3">
      <c r="A4" s="40"/>
      <c r="B4" s="40"/>
      <c r="C4" s="22"/>
      <c r="D4" s="89" t="s">
        <v>44</v>
      </c>
      <c r="E4" s="89" t="s">
        <v>45</v>
      </c>
      <c r="F4" s="106" t="s">
        <v>46</v>
      </c>
      <c r="G4" s="89" t="s">
        <v>47</v>
      </c>
      <c r="H4" s="89" t="s">
        <v>48</v>
      </c>
      <c r="I4" s="89" t="s">
        <v>49</v>
      </c>
      <c r="J4" s="45" t="s">
        <v>50</v>
      </c>
      <c r="K4" s="45" t="s">
        <v>51</v>
      </c>
      <c r="L4" s="45" t="s">
        <v>52</v>
      </c>
      <c r="M4" s="45" t="s">
        <v>53</v>
      </c>
      <c r="N4" s="45" t="s">
        <v>54</v>
      </c>
      <c r="O4" s="45" t="s">
        <v>55</v>
      </c>
      <c r="P4" s="45" t="s">
        <v>56</v>
      </c>
      <c r="Q4" s="45" t="s">
        <v>57</v>
      </c>
      <c r="R4" s="45" t="s">
        <v>58</v>
      </c>
      <c r="S4" s="46" t="s">
        <v>59</v>
      </c>
      <c r="T4" s="45" t="s">
        <v>60</v>
      </c>
      <c r="U4" s="45" t="s">
        <v>61</v>
      </c>
      <c r="V4" s="45" t="s">
        <v>62</v>
      </c>
      <c r="W4" s="45" t="s">
        <v>63</v>
      </c>
      <c r="X4" s="45" t="s">
        <v>64</v>
      </c>
      <c r="Y4" s="45" t="s">
        <v>65</v>
      </c>
      <c r="Z4" s="45" t="s">
        <v>66</v>
      </c>
      <c r="AA4" s="45" t="s">
        <v>67</v>
      </c>
      <c r="AB4" s="45" t="s">
        <v>68</v>
      </c>
      <c r="AC4" s="45" t="s">
        <v>69</v>
      </c>
      <c r="AD4" s="45" t="s">
        <v>70</v>
      </c>
      <c r="AE4" s="45" t="s">
        <v>71</v>
      </c>
      <c r="AF4" s="45" t="s">
        <v>72</v>
      </c>
      <c r="AG4" s="45" t="s">
        <v>73</v>
      </c>
      <c r="AH4" s="45" t="s">
        <v>74</v>
      </c>
      <c r="AI4" s="45" t="s">
        <v>75</v>
      </c>
      <c r="AJ4" s="45" t="s">
        <v>76</v>
      </c>
      <c r="AK4" s="45" t="s">
        <v>77</v>
      </c>
      <c r="AL4" s="45" t="s">
        <v>78</v>
      </c>
      <c r="AM4" s="45" t="s">
        <v>79</v>
      </c>
      <c r="AN4" s="45" t="s">
        <v>80</v>
      </c>
      <c r="AO4" s="45" t="s">
        <v>81</v>
      </c>
      <c r="AP4" s="45" t="s">
        <v>82</v>
      </c>
      <c r="AQ4" s="45" t="s">
        <v>83</v>
      </c>
      <c r="AR4" s="46" t="s">
        <v>84</v>
      </c>
      <c r="AS4" s="45" t="s">
        <v>85</v>
      </c>
      <c r="AT4" s="45" t="s">
        <v>86</v>
      </c>
      <c r="AU4" s="45" t="s">
        <v>87</v>
      </c>
      <c r="AV4" s="45" t="s">
        <v>88</v>
      </c>
      <c r="AW4" s="45" t="s">
        <v>89</v>
      </c>
      <c r="AX4" s="45" t="s">
        <v>90</v>
      </c>
      <c r="AY4" s="45" t="s">
        <v>91</v>
      </c>
      <c r="AZ4" s="45" t="s">
        <v>92</v>
      </c>
      <c r="BA4" s="45" t="s">
        <v>93</v>
      </c>
      <c r="BB4" s="45" t="s">
        <v>94</v>
      </c>
      <c r="BC4" s="45" t="s">
        <v>95</v>
      </c>
      <c r="BD4" s="45" t="s">
        <v>96</v>
      </c>
      <c r="BE4" s="45" t="s">
        <v>97</v>
      </c>
      <c r="BF4" s="45" t="s">
        <v>98</v>
      </c>
      <c r="BG4" s="45" t="s">
        <v>99</v>
      </c>
      <c r="BH4" s="45" t="s">
        <v>100</v>
      </c>
      <c r="BI4" s="45" t="s">
        <v>101</v>
      </c>
      <c r="BJ4" s="45" t="s">
        <v>102</v>
      </c>
      <c r="BK4" s="45" t="s">
        <v>103</v>
      </c>
      <c r="BL4" s="45" t="s">
        <v>104</v>
      </c>
      <c r="BM4" s="45" t="s">
        <v>105</v>
      </c>
      <c r="BN4" s="40"/>
    </row>
    <row r="5" spans="1:66" ht="28.95" customHeight="1" x14ac:dyDescent="0.3">
      <c r="A5" s="47"/>
      <c r="B5" s="236" t="s">
        <v>106</v>
      </c>
      <c r="C5" s="238"/>
      <c r="D5" s="243" t="s">
        <v>107</v>
      </c>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44"/>
      <c r="AI5" s="236" t="s">
        <v>108</v>
      </c>
      <c r="AJ5" s="237"/>
      <c r="AK5" s="237"/>
      <c r="AL5" s="237"/>
      <c r="AM5" s="237"/>
      <c r="AN5" s="237"/>
      <c r="AO5" s="237"/>
      <c r="AP5" s="237"/>
      <c r="AQ5" s="237"/>
      <c r="AR5" s="237"/>
      <c r="AS5" s="237"/>
      <c r="AT5" s="237"/>
      <c r="AU5" s="237"/>
      <c r="AV5" s="237"/>
      <c r="AW5" s="237"/>
      <c r="AX5" s="237"/>
      <c r="AY5" s="237"/>
      <c r="AZ5" s="237"/>
      <c r="BA5" s="237"/>
      <c r="BB5" s="237"/>
      <c r="BC5" s="237"/>
      <c r="BD5" s="237"/>
      <c r="BE5" s="237"/>
      <c r="BF5" s="237"/>
      <c r="BG5" s="237"/>
      <c r="BH5" s="237"/>
      <c r="BI5" s="237"/>
      <c r="BJ5" s="237"/>
      <c r="BK5" s="237"/>
      <c r="BL5" s="237"/>
      <c r="BM5" s="238"/>
    </row>
    <row r="6" spans="1:66" ht="14.7" customHeight="1" x14ac:dyDescent="0.3">
      <c r="A6" s="47"/>
      <c r="B6" s="243"/>
      <c r="C6" s="244"/>
      <c r="D6" s="253" t="s">
        <v>109</v>
      </c>
      <c r="E6" s="239" t="s">
        <v>110</v>
      </c>
      <c r="F6" s="240"/>
      <c r="G6" s="240"/>
      <c r="H6" s="240"/>
      <c r="I6" s="241"/>
      <c r="J6" s="230" t="s">
        <v>111</v>
      </c>
      <c r="K6" s="231"/>
      <c r="L6" s="231"/>
      <c r="M6" s="232"/>
      <c r="N6" s="230" t="s">
        <v>112</v>
      </c>
      <c r="O6" s="231"/>
      <c r="P6" s="231"/>
      <c r="Q6" s="232"/>
      <c r="R6" s="230" t="s">
        <v>113</v>
      </c>
      <c r="S6" s="231"/>
      <c r="T6" s="231"/>
      <c r="U6" s="232"/>
      <c r="V6" s="230" t="s">
        <v>114</v>
      </c>
      <c r="W6" s="231"/>
      <c r="X6" s="231"/>
      <c r="Y6" s="232"/>
      <c r="Z6" s="230" t="s">
        <v>115</v>
      </c>
      <c r="AA6" s="231"/>
      <c r="AB6" s="231"/>
      <c r="AC6" s="232"/>
      <c r="AD6" s="230" t="s">
        <v>116</v>
      </c>
      <c r="AE6" s="231"/>
      <c r="AF6" s="231"/>
      <c r="AG6" s="231"/>
      <c r="AH6" s="232"/>
      <c r="AI6" s="250" t="s">
        <v>109</v>
      </c>
      <c r="AJ6" s="230" t="s">
        <v>110</v>
      </c>
      <c r="AK6" s="231"/>
      <c r="AL6" s="231"/>
      <c r="AM6" s="231"/>
      <c r="AN6" s="232"/>
      <c r="AO6" s="230" t="s">
        <v>111</v>
      </c>
      <c r="AP6" s="231"/>
      <c r="AQ6" s="231"/>
      <c r="AR6" s="232"/>
      <c r="AS6" s="230" t="s">
        <v>112</v>
      </c>
      <c r="AT6" s="231"/>
      <c r="AU6" s="231"/>
      <c r="AV6" s="232"/>
      <c r="AW6" s="230" t="s">
        <v>113</v>
      </c>
      <c r="AX6" s="231"/>
      <c r="AY6" s="231"/>
      <c r="AZ6" s="232"/>
      <c r="BA6" s="230" t="s">
        <v>114</v>
      </c>
      <c r="BB6" s="231"/>
      <c r="BC6" s="231"/>
      <c r="BD6" s="232"/>
      <c r="BE6" s="230" t="s">
        <v>115</v>
      </c>
      <c r="BF6" s="231"/>
      <c r="BG6" s="231"/>
      <c r="BH6" s="232"/>
      <c r="BI6" s="230" t="s">
        <v>116</v>
      </c>
      <c r="BJ6" s="231"/>
      <c r="BK6" s="231"/>
      <c r="BL6" s="231"/>
      <c r="BM6" s="232"/>
    </row>
    <row r="7" spans="1:66" ht="33.6" customHeight="1" x14ac:dyDescent="0.3">
      <c r="A7" s="47"/>
      <c r="B7" s="243"/>
      <c r="C7" s="244"/>
      <c r="D7" s="253"/>
      <c r="E7" s="233" t="s">
        <v>117</v>
      </c>
      <c r="F7" s="234"/>
      <c r="G7" s="234"/>
      <c r="H7" s="234"/>
      <c r="I7" s="235"/>
      <c r="J7" s="236" t="s">
        <v>117</v>
      </c>
      <c r="K7" s="237"/>
      <c r="L7" s="237"/>
      <c r="M7" s="238"/>
      <c r="N7" s="236" t="s">
        <v>117</v>
      </c>
      <c r="O7" s="237"/>
      <c r="P7" s="237"/>
      <c r="Q7" s="238"/>
      <c r="R7" s="236" t="s">
        <v>117</v>
      </c>
      <c r="S7" s="237"/>
      <c r="T7" s="237"/>
      <c r="U7" s="238"/>
      <c r="V7" s="236" t="s">
        <v>117</v>
      </c>
      <c r="W7" s="237"/>
      <c r="X7" s="237"/>
      <c r="Y7" s="238"/>
      <c r="Z7" s="236" t="s">
        <v>117</v>
      </c>
      <c r="AA7" s="237"/>
      <c r="AB7" s="237"/>
      <c r="AC7" s="238"/>
      <c r="AD7" s="236" t="s">
        <v>117</v>
      </c>
      <c r="AE7" s="237"/>
      <c r="AF7" s="237"/>
      <c r="AG7" s="237"/>
      <c r="AH7" s="238"/>
      <c r="AI7" s="250"/>
      <c r="AJ7" s="236" t="s">
        <v>117</v>
      </c>
      <c r="AK7" s="237"/>
      <c r="AL7" s="237"/>
      <c r="AM7" s="237"/>
      <c r="AN7" s="238"/>
      <c r="AO7" s="236" t="s">
        <v>117</v>
      </c>
      <c r="AP7" s="237"/>
      <c r="AQ7" s="237"/>
      <c r="AR7" s="238"/>
      <c r="AS7" s="236" t="s">
        <v>117</v>
      </c>
      <c r="AT7" s="237"/>
      <c r="AU7" s="237"/>
      <c r="AV7" s="238"/>
      <c r="AW7" s="236" t="s">
        <v>117</v>
      </c>
      <c r="AX7" s="237"/>
      <c r="AY7" s="237"/>
      <c r="AZ7" s="238"/>
      <c r="BA7" s="236" t="s">
        <v>117</v>
      </c>
      <c r="BB7" s="237"/>
      <c r="BC7" s="237"/>
      <c r="BD7" s="238"/>
      <c r="BE7" s="236" t="s">
        <v>117</v>
      </c>
      <c r="BF7" s="237"/>
      <c r="BG7" s="237"/>
      <c r="BH7" s="238"/>
      <c r="BI7" s="236" t="s">
        <v>117</v>
      </c>
      <c r="BJ7" s="237"/>
      <c r="BK7" s="237"/>
      <c r="BL7" s="237"/>
      <c r="BM7" s="238"/>
    </row>
    <row r="8" spans="1:66" ht="33.6" customHeight="1" x14ac:dyDescent="0.3">
      <c r="A8" s="47"/>
      <c r="B8" s="243"/>
      <c r="C8" s="244"/>
      <c r="D8" s="253"/>
      <c r="E8" s="90"/>
      <c r="F8" s="233" t="s">
        <v>118</v>
      </c>
      <c r="G8" s="234"/>
      <c r="H8" s="234"/>
      <c r="I8" s="235"/>
      <c r="J8" s="21"/>
      <c r="K8" s="236" t="s">
        <v>118</v>
      </c>
      <c r="L8" s="237"/>
      <c r="M8" s="238"/>
      <c r="N8" s="21"/>
      <c r="O8" s="236" t="s">
        <v>118</v>
      </c>
      <c r="P8" s="237"/>
      <c r="Q8" s="238"/>
      <c r="R8" s="21"/>
      <c r="S8" s="236" t="s">
        <v>118</v>
      </c>
      <c r="T8" s="237"/>
      <c r="U8" s="238"/>
      <c r="V8" s="21"/>
      <c r="W8" s="236" t="s">
        <v>118</v>
      </c>
      <c r="X8" s="237"/>
      <c r="Y8" s="238"/>
      <c r="Z8" s="21"/>
      <c r="AA8" s="236" t="s">
        <v>118</v>
      </c>
      <c r="AB8" s="237"/>
      <c r="AC8" s="238"/>
      <c r="AD8" s="21"/>
      <c r="AE8" s="236" t="s">
        <v>118</v>
      </c>
      <c r="AF8" s="237"/>
      <c r="AG8" s="237"/>
      <c r="AH8" s="238"/>
      <c r="AI8" s="250"/>
      <c r="AJ8" s="21"/>
      <c r="AK8" s="236" t="s">
        <v>118</v>
      </c>
      <c r="AL8" s="237"/>
      <c r="AM8" s="237"/>
      <c r="AN8" s="238"/>
      <c r="AO8" s="21"/>
      <c r="AP8" s="236" t="s">
        <v>118</v>
      </c>
      <c r="AQ8" s="237"/>
      <c r="AR8" s="238"/>
      <c r="AS8" s="21"/>
      <c r="AT8" s="236" t="s">
        <v>118</v>
      </c>
      <c r="AU8" s="237"/>
      <c r="AV8" s="238"/>
      <c r="AW8" s="21"/>
      <c r="AX8" s="236" t="s">
        <v>118</v>
      </c>
      <c r="AY8" s="237"/>
      <c r="AZ8" s="238"/>
      <c r="BA8" s="21"/>
      <c r="BB8" s="236" t="s">
        <v>118</v>
      </c>
      <c r="BC8" s="237"/>
      <c r="BD8" s="238"/>
      <c r="BE8" s="21"/>
      <c r="BF8" s="236" t="s">
        <v>118</v>
      </c>
      <c r="BG8" s="237"/>
      <c r="BH8" s="238"/>
      <c r="BI8" s="21"/>
      <c r="BJ8" s="236" t="s">
        <v>118</v>
      </c>
      <c r="BK8" s="237"/>
      <c r="BL8" s="237"/>
      <c r="BM8" s="238"/>
    </row>
    <row r="9" spans="1:66" ht="28.8" x14ac:dyDescent="0.3">
      <c r="A9" s="47"/>
      <c r="B9" s="245"/>
      <c r="C9" s="246"/>
      <c r="D9" s="254"/>
      <c r="E9" s="91"/>
      <c r="F9" s="107"/>
      <c r="G9" s="92" t="s">
        <v>119</v>
      </c>
      <c r="H9" s="93" t="s">
        <v>120</v>
      </c>
      <c r="I9" s="93" t="s">
        <v>121</v>
      </c>
      <c r="J9" s="48"/>
      <c r="K9" s="48"/>
      <c r="L9" s="49" t="s">
        <v>119</v>
      </c>
      <c r="M9" s="19" t="s">
        <v>121</v>
      </c>
      <c r="N9" s="48"/>
      <c r="O9" s="48"/>
      <c r="P9" s="49" t="s">
        <v>119</v>
      </c>
      <c r="Q9" s="19" t="s">
        <v>121</v>
      </c>
      <c r="R9" s="48"/>
      <c r="S9" s="48"/>
      <c r="T9" s="49" t="s">
        <v>119</v>
      </c>
      <c r="U9" s="19" t="s">
        <v>121</v>
      </c>
      <c r="V9" s="48"/>
      <c r="W9" s="48"/>
      <c r="X9" s="49" t="s">
        <v>119</v>
      </c>
      <c r="Y9" s="19" t="s">
        <v>121</v>
      </c>
      <c r="Z9" s="48"/>
      <c r="AA9" s="48"/>
      <c r="AB9" s="49" t="s">
        <v>119</v>
      </c>
      <c r="AC9" s="19" t="s">
        <v>121</v>
      </c>
      <c r="AD9" s="48"/>
      <c r="AE9" s="48"/>
      <c r="AF9" s="49" t="s">
        <v>119</v>
      </c>
      <c r="AG9" s="19" t="s">
        <v>120</v>
      </c>
      <c r="AH9" s="19" t="s">
        <v>121</v>
      </c>
      <c r="AI9" s="251"/>
      <c r="AJ9" s="48"/>
      <c r="AK9" s="48"/>
      <c r="AL9" s="49" t="s">
        <v>119</v>
      </c>
      <c r="AM9" s="19" t="s">
        <v>120</v>
      </c>
      <c r="AN9" s="19" t="s">
        <v>121</v>
      </c>
      <c r="AO9" s="48"/>
      <c r="AP9" s="48"/>
      <c r="AQ9" s="49" t="s">
        <v>119</v>
      </c>
      <c r="AR9" s="19" t="s">
        <v>121</v>
      </c>
      <c r="AS9" s="48"/>
      <c r="AT9" s="48"/>
      <c r="AU9" s="49" t="s">
        <v>119</v>
      </c>
      <c r="AV9" s="19" t="s">
        <v>121</v>
      </c>
      <c r="AW9" s="48"/>
      <c r="AX9" s="48"/>
      <c r="AY9" s="49" t="s">
        <v>119</v>
      </c>
      <c r="AZ9" s="19" t="s">
        <v>121</v>
      </c>
      <c r="BA9" s="48"/>
      <c r="BB9" s="48"/>
      <c r="BC9" s="49" t="s">
        <v>119</v>
      </c>
      <c r="BD9" s="19" t="s">
        <v>121</v>
      </c>
      <c r="BE9" s="48"/>
      <c r="BF9" s="48"/>
      <c r="BG9" s="49" t="s">
        <v>119</v>
      </c>
      <c r="BH9" s="19" t="s">
        <v>121</v>
      </c>
      <c r="BI9" s="48"/>
      <c r="BJ9" s="48"/>
      <c r="BK9" s="49" t="s">
        <v>119</v>
      </c>
      <c r="BL9" s="19" t="s">
        <v>120</v>
      </c>
      <c r="BM9" s="19" t="s">
        <v>121</v>
      </c>
    </row>
    <row r="10" spans="1:66" x14ac:dyDescent="0.3">
      <c r="A10" s="47"/>
      <c r="B10" s="41"/>
      <c r="C10" s="38" t="s">
        <v>122</v>
      </c>
      <c r="D10" s="94"/>
      <c r="E10" s="95"/>
      <c r="F10" s="108"/>
      <c r="G10" s="96"/>
      <c r="H10" s="96"/>
      <c r="I10" s="96"/>
      <c r="J10" s="51"/>
      <c r="K10" s="51"/>
      <c r="L10" s="52"/>
      <c r="M10" s="52"/>
      <c r="N10" s="51"/>
      <c r="O10" s="51"/>
      <c r="P10" s="52"/>
      <c r="Q10" s="52"/>
      <c r="R10" s="51"/>
      <c r="S10" s="51"/>
      <c r="T10" s="52"/>
      <c r="U10" s="52"/>
      <c r="V10" s="51"/>
      <c r="W10" s="51"/>
      <c r="X10" s="52"/>
      <c r="Y10" s="52"/>
      <c r="Z10" s="51"/>
      <c r="AA10" s="51"/>
      <c r="AB10" s="52"/>
      <c r="AC10" s="52"/>
      <c r="AD10" s="51"/>
      <c r="AE10" s="51"/>
      <c r="AF10" s="52"/>
      <c r="AG10" s="52"/>
      <c r="AH10" s="52"/>
      <c r="AI10" s="51"/>
      <c r="AJ10" s="51"/>
      <c r="AK10" s="51"/>
      <c r="AL10" s="52"/>
      <c r="AM10" s="52"/>
      <c r="AN10" s="52"/>
      <c r="AO10" s="51"/>
      <c r="AP10" s="51"/>
      <c r="AQ10" s="52"/>
      <c r="AR10" s="52"/>
      <c r="AS10" s="51"/>
      <c r="AT10" s="51"/>
      <c r="AU10" s="52"/>
      <c r="AV10" s="52"/>
      <c r="AW10" s="51"/>
      <c r="AX10" s="51"/>
      <c r="AY10" s="52"/>
      <c r="AZ10" s="52"/>
      <c r="BA10" s="51"/>
      <c r="BB10" s="51"/>
      <c r="BC10" s="52"/>
      <c r="BD10" s="52"/>
      <c r="BE10" s="51"/>
      <c r="BF10" s="51"/>
      <c r="BG10" s="52"/>
      <c r="BH10" s="52"/>
      <c r="BI10" s="51"/>
      <c r="BJ10" s="51"/>
      <c r="BK10" s="52"/>
      <c r="BL10" s="52"/>
      <c r="BM10" s="52"/>
    </row>
    <row r="11" spans="1:66" ht="28.8" x14ac:dyDescent="0.3">
      <c r="A11" s="47"/>
      <c r="B11" s="42">
        <v>1</v>
      </c>
      <c r="C11" s="53" t="s">
        <v>123</v>
      </c>
      <c r="D11" s="185">
        <v>39913383951.1315</v>
      </c>
      <c r="E11" s="185">
        <v>28236353093.254257</v>
      </c>
      <c r="F11" s="188">
        <v>477151338.13878655</v>
      </c>
      <c r="G11" s="185">
        <v>158664475.16097516</v>
      </c>
      <c r="H11" s="185">
        <v>61105936.279228605</v>
      </c>
      <c r="I11" s="185">
        <v>216918587.35512093</v>
      </c>
      <c r="J11" s="185">
        <v>226687354.75491506</v>
      </c>
      <c r="K11" s="188">
        <v>50968612.760122366</v>
      </c>
      <c r="L11" s="188">
        <v>0</v>
      </c>
      <c r="M11" s="188">
        <v>0</v>
      </c>
      <c r="N11" s="189">
        <v>0</v>
      </c>
      <c r="O11" s="189"/>
      <c r="P11" s="189"/>
      <c r="Q11" s="189"/>
      <c r="R11" s="189">
        <v>0</v>
      </c>
      <c r="S11" s="189"/>
      <c r="T11" s="189"/>
      <c r="U11" s="189"/>
      <c r="V11" s="189">
        <v>0</v>
      </c>
      <c r="W11" s="189"/>
      <c r="X11" s="189"/>
      <c r="Y11" s="189"/>
      <c r="Z11" s="189">
        <v>0</v>
      </c>
      <c r="AA11" s="189"/>
      <c r="AB11" s="189"/>
      <c r="AC11" s="189"/>
      <c r="AD11" s="189">
        <f>E11+J11+N11+R11+V11+Z11</f>
        <v>28463040448.009171</v>
      </c>
      <c r="AE11" s="190">
        <f>F11+K11+O11+S11+W11+AA11</f>
        <v>528119950.89890891</v>
      </c>
      <c r="AF11" s="190">
        <f>G11+L11+P11+T11+X11+AB11</f>
        <v>158664475.16097516</v>
      </c>
      <c r="AG11" s="191">
        <f>H11</f>
        <v>61105936.279228605</v>
      </c>
      <c r="AH11" s="191">
        <f>I11+M11+Q11+U11+Y11+AC11</f>
        <v>216918587.35512093</v>
      </c>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189"/>
      <c r="BE11" s="189"/>
      <c r="BF11" s="189"/>
      <c r="BG11" s="189"/>
      <c r="BH11" s="189"/>
      <c r="BI11" s="189"/>
      <c r="BJ11" s="189"/>
      <c r="BK11" s="189"/>
      <c r="BL11" s="189"/>
      <c r="BM11" s="189"/>
    </row>
    <row r="12" spans="1:66" x14ac:dyDescent="0.3">
      <c r="A12" s="104"/>
      <c r="B12" s="42">
        <v>2</v>
      </c>
      <c r="C12" s="37" t="s">
        <v>124</v>
      </c>
      <c r="D12" s="187">
        <v>4417152554.0951824</v>
      </c>
      <c r="E12" s="187">
        <v>329999438.4342947</v>
      </c>
      <c r="F12" s="186">
        <v>12373471.199332993</v>
      </c>
      <c r="G12" s="187">
        <v>0</v>
      </c>
      <c r="H12" s="186">
        <v>872125.87455299299</v>
      </c>
      <c r="I12" s="187">
        <v>0</v>
      </c>
      <c r="J12" s="186">
        <v>117207017.963122</v>
      </c>
      <c r="K12" s="186">
        <v>29844.619200000001</v>
      </c>
      <c r="L12" s="186">
        <v>0</v>
      </c>
      <c r="M12" s="186">
        <v>0</v>
      </c>
      <c r="N12" s="189">
        <v>0</v>
      </c>
      <c r="O12" s="189"/>
      <c r="P12" s="189"/>
      <c r="Q12" s="189"/>
      <c r="R12" s="189">
        <v>0</v>
      </c>
      <c r="S12" s="189"/>
      <c r="T12" s="189"/>
      <c r="U12" s="189"/>
      <c r="V12" s="189">
        <v>0</v>
      </c>
      <c r="W12" s="189"/>
      <c r="X12" s="189"/>
      <c r="Y12" s="189"/>
      <c r="Z12" s="189">
        <v>0</v>
      </c>
      <c r="AA12" s="189"/>
      <c r="AB12" s="189"/>
      <c r="AC12" s="189"/>
      <c r="AD12" s="189">
        <f>E12+J12+N12+R12+V12+Z12</f>
        <v>447206456.39741671</v>
      </c>
      <c r="AE12" s="191">
        <f t="shared" ref="AE12:AE42" si="0">F12+K12+O12+S12+W12+AA12</f>
        <v>12403315.818532994</v>
      </c>
      <c r="AF12" s="189">
        <f t="shared" ref="AF12:AF42" si="1">G12+L12+P12+T12+X12+AB12</f>
        <v>0</v>
      </c>
      <c r="AG12" s="191">
        <f t="shared" ref="AG12:AG42" si="2">H12</f>
        <v>872125.87455299299</v>
      </c>
      <c r="AH12" s="192">
        <f t="shared" ref="AH12:AH42" si="3">I12+M12+Q12+U12+Y12+AC12</f>
        <v>0</v>
      </c>
      <c r="AI12" s="189"/>
      <c r="AJ12" s="189"/>
      <c r="AK12" s="189"/>
      <c r="AL12" s="189"/>
      <c r="AM12" s="189"/>
      <c r="AN12" s="189"/>
      <c r="AO12" s="189"/>
      <c r="AP12" s="189"/>
      <c r="AQ12" s="189"/>
      <c r="AR12" s="189"/>
      <c r="AS12" s="189"/>
      <c r="AT12" s="189"/>
      <c r="AU12" s="189"/>
      <c r="AV12" s="189"/>
      <c r="AW12" s="189"/>
      <c r="AX12" s="189"/>
      <c r="AY12" s="189"/>
      <c r="AZ12" s="189"/>
      <c r="BA12" s="189"/>
      <c r="BB12" s="189"/>
      <c r="BC12" s="189"/>
      <c r="BD12" s="189"/>
      <c r="BE12" s="189"/>
      <c r="BF12" s="189"/>
      <c r="BG12" s="189"/>
      <c r="BH12" s="189"/>
      <c r="BI12" s="189"/>
      <c r="BJ12" s="189"/>
      <c r="BK12" s="189"/>
      <c r="BL12" s="189"/>
      <c r="BM12" s="189"/>
    </row>
    <row r="13" spans="1:66" x14ac:dyDescent="0.3">
      <c r="A13" s="47"/>
      <c r="B13" s="42">
        <v>3</v>
      </c>
      <c r="C13" s="54" t="s">
        <v>125</v>
      </c>
      <c r="D13" s="187">
        <v>2704420633.1666012</v>
      </c>
      <c r="E13" s="187">
        <v>192043710.17520177</v>
      </c>
      <c r="F13" s="186">
        <v>0</v>
      </c>
      <c r="G13" s="187">
        <v>0</v>
      </c>
      <c r="H13" s="186">
        <v>0</v>
      </c>
      <c r="I13" s="187">
        <v>0</v>
      </c>
      <c r="J13" s="186">
        <v>1448418.5775540001</v>
      </c>
      <c r="K13" s="186">
        <v>0</v>
      </c>
      <c r="L13" s="186">
        <v>0</v>
      </c>
      <c r="M13" s="186">
        <v>0</v>
      </c>
      <c r="N13" s="189">
        <v>0</v>
      </c>
      <c r="O13" s="189"/>
      <c r="P13" s="189"/>
      <c r="Q13" s="189"/>
      <c r="R13" s="189">
        <v>0</v>
      </c>
      <c r="S13" s="189"/>
      <c r="T13" s="189"/>
      <c r="U13" s="189"/>
      <c r="V13" s="189">
        <v>0</v>
      </c>
      <c r="W13" s="189"/>
      <c r="X13" s="189"/>
      <c r="Y13" s="189"/>
      <c r="Z13" s="189">
        <v>0</v>
      </c>
      <c r="AA13" s="189"/>
      <c r="AB13" s="189"/>
      <c r="AC13" s="189"/>
      <c r="AD13" s="189">
        <f t="shared" ref="AD13:AD42" si="4">E13+J13+N13+R13+V13+Z13</f>
        <v>193492128.75275576</v>
      </c>
      <c r="AE13" s="191">
        <f t="shared" si="0"/>
        <v>0</v>
      </c>
      <c r="AF13" s="189">
        <f t="shared" si="1"/>
        <v>0</v>
      </c>
      <c r="AG13" s="191">
        <f t="shared" si="2"/>
        <v>0</v>
      </c>
      <c r="AH13" s="192">
        <f t="shared" si="3"/>
        <v>0</v>
      </c>
      <c r="AI13" s="189"/>
      <c r="AJ13" s="189"/>
      <c r="AK13" s="189"/>
      <c r="AL13" s="189"/>
      <c r="AM13" s="189"/>
      <c r="AN13" s="189"/>
      <c r="AO13" s="189"/>
      <c r="AP13" s="189"/>
      <c r="AQ13" s="189"/>
      <c r="AR13" s="189"/>
      <c r="AS13" s="189"/>
      <c r="AT13" s="189"/>
      <c r="AU13" s="189"/>
      <c r="AV13" s="189"/>
      <c r="AW13" s="189"/>
      <c r="AX13" s="189"/>
      <c r="AY13" s="189"/>
      <c r="AZ13" s="189"/>
      <c r="BA13" s="189"/>
      <c r="BB13" s="189"/>
      <c r="BC13" s="189"/>
      <c r="BD13" s="189"/>
      <c r="BE13" s="189"/>
      <c r="BF13" s="189"/>
      <c r="BG13" s="189"/>
      <c r="BH13" s="189"/>
      <c r="BI13" s="189"/>
      <c r="BJ13" s="189"/>
      <c r="BK13" s="189"/>
      <c r="BL13" s="189"/>
      <c r="BM13" s="189"/>
    </row>
    <row r="14" spans="1:66" x14ac:dyDescent="0.3">
      <c r="A14" s="47"/>
      <c r="B14" s="42">
        <v>4</v>
      </c>
      <c r="C14" s="39" t="s">
        <v>126</v>
      </c>
      <c r="D14" s="187">
        <v>720865224.23360372</v>
      </c>
      <c r="E14" s="187">
        <v>47216729.706505947</v>
      </c>
      <c r="F14" s="186">
        <v>0</v>
      </c>
      <c r="G14" s="187">
        <v>0</v>
      </c>
      <c r="H14" s="186">
        <v>0</v>
      </c>
      <c r="I14" s="187">
        <v>0</v>
      </c>
      <c r="J14" s="186">
        <v>0</v>
      </c>
      <c r="K14" s="186">
        <v>0</v>
      </c>
      <c r="L14" s="186">
        <v>0</v>
      </c>
      <c r="M14" s="186">
        <v>0</v>
      </c>
      <c r="N14" s="189">
        <v>0</v>
      </c>
      <c r="O14" s="189"/>
      <c r="P14" s="189"/>
      <c r="Q14" s="189"/>
      <c r="R14" s="189">
        <v>0</v>
      </c>
      <c r="S14" s="189"/>
      <c r="T14" s="189"/>
      <c r="U14" s="189"/>
      <c r="V14" s="189">
        <v>0</v>
      </c>
      <c r="W14" s="189"/>
      <c r="X14" s="189"/>
      <c r="Y14" s="189"/>
      <c r="Z14" s="189">
        <v>0</v>
      </c>
      <c r="AA14" s="189"/>
      <c r="AB14" s="189"/>
      <c r="AC14" s="189"/>
      <c r="AD14" s="189">
        <f t="shared" si="4"/>
        <v>47216729.706505947</v>
      </c>
      <c r="AE14" s="191">
        <f t="shared" si="0"/>
        <v>0</v>
      </c>
      <c r="AF14" s="189">
        <f t="shared" si="1"/>
        <v>0</v>
      </c>
      <c r="AG14" s="191">
        <f t="shared" si="2"/>
        <v>0</v>
      </c>
      <c r="AH14" s="192">
        <f t="shared" si="3"/>
        <v>0</v>
      </c>
      <c r="AI14" s="189"/>
      <c r="AJ14" s="189"/>
      <c r="AK14" s="189"/>
      <c r="AL14" s="189"/>
      <c r="AM14" s="189"/>
      <c r="AN14" s="189"/>
      <c r="AO14" s="189"/>
      <c r="AP14" s="189"/>
      <c r="AQ14" s="189"/>
      <c r="AR14" s="189"/>
      <c r="AS14" s="189"/>
      <c r="AT14" s="189"/>
      <c r="AU14" s="189"/>
      <c r="AV14" s="189"/>
      <c r="AW14" s="189"/>
      <c r="AX14" s="189"/>
      <c r="AY14" s="189"/>
      <c r="AZ14" s="189"/>
      <c r="BA14" s="189"/>
      <c r="BB14" s="189"/>
      <c r="BC14" s="189"/>
      <c r="BD14" s="189"/>
      <c r="BE14" s="189"/>
      <c r="BF14" s="189"/>
      <c r="BG14" s="189"/>
      <c r="BH14" s="189"/>
      <c r="BI14" s="189"/>
      <c r="BJ14" s="189"/>
      <c r="BK14" s="189"/>
      <c r="BL14" s="189"/>
      <c r="BM14" s="189"/>
    </row>
    <row r="15" spans="1:66" x14ac:dyDescent="0.3">
      <c r="A15" s="47"/>
      <c r="B15" s="42">
        <v>5</v>
      </c>
      <c r="C15" s="39" t="s">
        <v>127</v>
      </c>
      <c r="D15" s="187">
        <v>1883151439.1550078</v>
      </c>
      <c r="E15" s="187">
        <v>135069277.61098006</v>
      </c>
      <c r="F15" s="186">
        <v>0</v>
      </c>
      <c r="G15" s="187">
        <v>0</v>
      </c>
      <c r="H15" s="186">
        <v>0</v>
      </c>
      <c r="I15" s="187">
        <v>0</v>
      </c>
      <c r="J15" s="186">
        <v>1448418.5775540001</v>
      </c>
      <c r="K15" s="186">
        <v>0</v>
      </c>
      <c r="L15" s="186">
        <v>0</v>
      </c>
      <c r="M15" s="186">
        <v>0</v>
      </c>
      <c r="N15" s="190">
        <v>0</v>
      </c>
      <c r="O15" s="190"/>
      <c r="P15" s="190"/>
      <c r="Q15" s="190"/>
      <c r="R15" s="190">
        <v>0</v>
      </c>
      <c r="S15" s="190"/>
      <c r="T15" s="190"/>
      <c r="U15" s="190"/>
      <c r="V15" s="190">
        <v>0</v>
      </c>
      <c r="W15" s="190"/>
      <c r="X15" s="190"/>
      <c r="Y15" s="190"/>
      <c r="Z15" s="190">
        <v>0</v>
      </c>
      <c r="AA15" s="190"/>
      <c r="AB15" s="190"/>
      <c r="AC15" s="190"/>
      <c r="AD15" s="189">
        <f t="shared" si="4"/>
        <v>136517696.18853405</v>
      </c>
      <c r="AE15" s="191">
        <f t="shared" si="0"/>
        <v>0</v>
      </c>
      <c r="AF15" s="189">
        <f t="shared" si="1"/>
        <v>0</v>
      </c>
      <c r="AG15" s="191">
        <f t="shared" si="2"/>
        <v>0</v>
      </c>
      <c r="AH15" s="192">
        <f t="shared" si="3"/>
        <v>0</v>
      </c>
      <c r="AI15" s="190"/>
      <c r="AJ15" s="190"/>
      <c r="AK15" s="190"/>
      <c r="AL15" s="190"/>
      <c r="AM15" s="190"/>
      <c r="AN15" s="190"/>
      <c r="AO15" s="190"/>
      <c r="AP15" s="190"/>
      <c r="AQ15" s="190"/>
      <c r="AR15" s="190"/>
      <c r="AS15" s="190"/>
      <c r="AT15" s="190"/>
      <c r="AU15" s="190"/>
      <c r="AV15" s="190"/>
      <c r="AW15" s="190"/>
      <c r="AX15" s="190"/>
      <c r="AY15" s="190"/>
      <c r="AZ15" s="190"/>
      <c r="BA15" s="190"/>
      <c r="BB15" s="190"/>
      <c r="BC15" s="190"/>
      <c r="BD15" s="190"/>
      <c r="BE15" s="190"/>
      <c r="BF15" s="190"/>
      <c r="BG15" s="190"/>
      <c r="BH15" s="190"/>
      <c r="BI15" s="190"/>
      <c r="BJ15" s="190"/>
      <c r="BK15" s="190"/>
      <c r="BL15" s="190"/>
      <c r="BM15" s="190"/>
    </row>
    <row r="16" spans="1:66" x14ac:dyDescent="0.3">
      <c r="A16" s="47"/>
      <c r="B16" s="42">
        <v>6</v>
      </c>
      <c r="C16" s="39" t="s">
        <v>128</v>
      </c>
      <c r="D16" s="187">
        <v>100403969.77799</v>
      </c>
      <c r="E16" s="185">
        <v>9757702.8577157706</v>
      </c>
      <c r="F16" s="186">
        <v>0</v>
      </c>
      <c r="G16" s="193">
        <v>0</v>
      </c>
      <c r="H16" s="186">
        <v>0</v>
      </c>
      <c r="I16" s="185">
        <v>0</v>
      </c>
      <c r="J16" s="188">
        <v>0</v>
      </c>
      <c r="K16" s="186">
        <v>0</v>
      </c>
      <c r="L16" s="194">
        <v>0</v>
      </c>
      <c r="M16" s="188">
        <v>0</v>
      </c>
      <c r="N16" s="189">
        <v>0</v>
      </c>
      <c r="O16" s="189"/>
      <c r="P16" s="195"/>
      <c r="Q16" s="189"/>
      <c r="R16" s="189">
        <v>0</v>
      </c>
      <c r="S16" s="189"/>
      <c r="T16" s="195"/>
      <c r="U16" s="189"/>
      <c r="V16" s="189">
        <v>0</v>
      </c>
      <c r="W16" s="189"/>
      <c r="X16" s="195"/>
      <c r="Y16" s="189"/>
      <c r="Z16" s="189">
        <v>0</v>
      </c>
      <c r="AA16" s="189"/>
      <c r="AB16" s="195"/>
      <c r="AC16" s="189"/>
      <c r="AD16" s="189">
        <f t="shared" si="4"/>
        <v>9757702.8577157706</v>
      </c>
      <c r="AE16" s="191">
        <f t="shared" si="0"/>
        <v>0</v>
      </c>
      <c r="AF16" s="195">
        <f t="shared" si="1"/>
        <v>0</v>
      </c>
      <c r="AG16" s="191">
        <f t="shared" si="2"/>
        <v>0</v>
      </c>
      <c r="AH16" s="192">
        <f t="shared" si="3"/>
        <v>0</v>
      </c>
      <c r="AI16" s="189"/>
      <c r="AJ16" s="189"/>
      <c r="AK16" s="189"/>
      <c r="AL16" s="195"/>
      <c r="AM16" s="189"/>
      <c r="AN16" s="189"/>
      <c r="AO16" s="189"/>
      <c r="AP16" s="189"/>
      <c r="AQ16" s="195"/>
      <c r="AR16" s="189"/>
      <c r="AS16" s="189"/>
      <c r="AT16" s="189"/>
      <c r="AU16" s="195"/>
      <c r="AV16" s="189"/>
      <c r="AW16" s="189"/>
      <c r="AX16" s="189"/>
      <c r="AY16" s="195"/>
      <c r="AZ16" s="189"/>
      <c r="BA16" s="189"/>
      <c r="BB16" s="189"/>
      <c r="BC16" s="195"/>
      <c r="BD16" s="189"/>
      <c r="BE16" s="189"/>
      <c r="BF16" s="189"/>
      <c r="BG16" s="195"/>
      <c r="BH16" s="189"/>
      <c r="BI16" s="189"/>
      <c r="BJ16" s="189"/>
      <c r="BK16" s="195"/>
      <c r="BL16" s="189"/>
      <c r="BM16" s="189"/>
    </row>
    <row r="17" spans="1:65" x14ac:dyDescent="0.3">
      <c r="A17" s="47"/>
      <c r="B17" s="42">
        <v>7</v>
      </c>
      <c r="C17" s="54" t="s">
        <v>129</v>
      </c>
      <c r="D17" s="187">
        <v>1712731920.9285803</v>
      </c>
      <c r="E17" s="187">
        <v>137955728.25909299</v>
      </c>
      <c r="F17" s="186">
        <v>12373471.199332993</v>
      </c>
      <c r="G17" s="187">
        <v>0</v>
      </c>
      <c r="H17" s="186">
        <v>872125.87455299299</v>
      </c>
      <c r="I17" s="187">
        <v>0</v>
      </c>
      <c r="J17" s="186">
        <v>115758599.38556799</v>
      </c>
      <c r="K17" s="186">
        <v>29844.619200000001</v>
      </c>
      <c r="L17" s="186">
        <v>0</v>
      </c>
      <c r="M17" s="186">
        <v>0</v>
      </c>
      <c r="N17" s="189">
        <v>0</v>
      </c>
      <c r="O17" s="189"/>
      <c r="P17" s="189"/>
      <c r="Q17" s="189"/>
      <c r="R17" s="189">
        <v>0</v>
      </c>
      <c r="S17" s="189"/>
      <c r="T17" s="189"/>
      <c r="U17" s="189"/>
      <c r="V17" s="189">
        <v>0</v>
      </c>
      <c r="W17" s="189"/>
      <c r="X17" s="189"/>
      <c r="Y17" s="189"/>
      <c r="Z17" s="189">
        <v>0</v>
      </c>
      <c r="AA17" s="189"/>
      <c r="AB17" s="189"/>
      <c r="AC17" s="189"/>
      <c r="AD17" s="189">
        <f t="shared" si="4"/>
        <v>253714327.64466098</v>
      </c>
      <c r="AE17" s="191">
        <f t="shared" si="0"/>
        <v>12403315.818532994</v>
      </c>
      <c r="AF17" s="189">
        <f t="shared" si="1"/>
        <v>0</v>
      </c>
      <c r="AG17" s="191">
        <f t="shared" si="2"/>
        <v>872125.87455299299</v>
      </c>
      <c r="AH17" s="192">
        <f t="shared" si="3"/>
        <v>0</v>
      </c>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89"/>
      <c r="BH17" s="189"/>
      <c r="BI17" s="189"/>
      <c r="BJ17" s="189"/>
      <c r="BK17" s="189"/>
      <c r="BL17" s="189"/>
      <c r="BM17" s="189"/>
    </row>
    <row r="18" spans="1:65" x14ac:dyDescent="0.3">
      <c r="A18" s="47"/>
      <c r="B18" s="42">
        <v>8</v>
      </c>
      <c r="C18" s="39" t="s">
        <v>130</v>
      </c>
      <c r="D18" s="187">
        <v>0</v>
      </c>
      <c r="E18" s="185">
        <v>0</v>
      </c>
      <c r="F18" s="188">
        <v>0</v>
      </c>
      <c r="G18" s="185">
        <v>0</v>
      </c>
      <c r="H18" s="188">
        <v>0</v>
      </c>
      <c r="I18" s="185">
        <v>0</v>
      </c>
      <c r="J18" s="185">
        <v>0</v>
      </c>
      <c r="K18" s="188">
        <v>0</v>
      </c>
      <c r="L18" s="188">
        <v>0</v>
      </c>
      <c r="M18" s="188">
        <v>0</v>
      </c>
      <c r="N18" s="189">
        <v>0</v>
      </c>
      <c r="O18" s="189"/>
      <c r="P18" s="189"/>
      <c r="Q18" s="189"/>
      <c r="R18" s="189">
        <v>0</v>
      </c>
      <c r="S18" s="189"/>
      <c r="T18" s="189"/>
      <c r="U18" s="189"/>
      <c r="V18" s="189">
        <v>0</v>
      </c>
      <c r="W18" s="189"/>
      <c r="X18" s="189"/>
      <c r="Y18" s="189"/>
      <c r="Z18" s="189">
        <v>0</v>
      </c>
      <c r="AA18" s="189"/>
      <c r="AB18" s="189"/>
      <c r="AC18" s="189"/>
      <c r="AD18" s="189">
        <f t="shared" si="4"/>
        <v>0</v>
      </c>
      <c r="AE18" s="192">
        <f t="shared" si="0"/>
        <v>0</v>
      </c>
      <c r="AF18" s="189">
        <f t="shared" si="1"/>
        <v>0</v>
      </c>
      <c r="AG18" s="192">
        <f t="shared" si="2"/>
        <v>0</v>
      </c>
      <c r="AH18" s="192">
        <f t="shared" si="3"/>
        <v>0</v>
      </c>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89"/>
      <c r="BH18" s="189"/>
      <c r="BI18" s="189"/>
      <c r="BJ18" s="189"/>
      <c r="BK18" s="189"/>
      <c r="BL18" s="189"/>
      <c r="BM18" s="189"/>
    </row>
    <row r="19" spans="1:65" x14ac:dyDescent="0.3">
      <c r="A19" s="47"/>
      <c r="B19" s="42">
        <v>9</v>
      </c>
      <c r="C19" s="57" t="s">
        <v>126</v>
      </c>
      <c r="D19" s="187">
        <v>0</v>
      </c>
      <c r="E19" s="185">
        <v>0</v>
      </c>
      <c r="F19" s="188">
        <v>0</v>
      </c>
      <c r="G19" s="185">
        <v>0</v>
      </c>
      <c r="H19" s="185">
        <v>0</v>
      </c>
      <c r="I19" s="185">
        <v>0</v>
      </c>
      <c r="J19" s="185">
        <v>0</v>
      </c>
      <c r="K19" s="188">
        <v>0</v>
      </c>
      <c r="L19" s="188">
        <v>0</v>
      </c>
      <c r="M19" s="188">
        <v>0</v>
      </c>
      <c r="N19" s="189">
        <v>0</v>
      </c>
      <c r="O19" s="189"/>
      <c r="P19" s="189"/>
      <c r="Q19" s="189"/>
      <c r="R19" s="189">
        <v>0</v>
      </c>
      <c r="S19" s="189"/>
      <c r="T19" s="189"/>
      <c r="U19" s="189"/>
      <c r="V19" s="189">
        <v>0</v>
      </c>
      <c r="W19" s="189"/>
      <c r="X19" s="189"/>
      <c r="Y19" s="189"/>
      <c r="Z19" s="189">
        <v>0</v>
      </c>
      <c r="AA19" s="189"/>
      <c r="AB19" s="189"/>
      <c r="AC19" s="189"/>
      <c r="AD19" s="189">
        <f t="shared" si="4"/>
        <v>0</v>
      </c>
      <c r="AE19" s="192">
        <f t="shared" si="0"/>
        <v>0</v>
      </c>
      <c r="AF19" s="189">
        <f t="shared" si="1"/>
        <v>0</v>
      </c>
      <c r="AG19" s="192">
        <f t="shared" si="2"/>
        <v>0</v>
      </c>
      <c r="AH19" s="192">
        <f t="shared" si="3"/>
        <v>0</v>
      </c>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89"/>
      <c r="BH19" s="189"/>
      <c r="BI19" s="189"/>
      <c r="BJ19" s="189"/>
      <c r="BK19" s="189"/>
      <c r="BL19" s="189"/>
      <c r="BM19" s="189"/>
    </row>
    <row r="20" spans="1:65" s="15" customFormat="1" x14ac:dyDescent="0.3">
      <c r="A20" s="58"/>
      <c r="B20" s="43">
        <v>10</v>
      </c>
      <c r="C20" s="57" t="s">
        <v>127</v>
      </c>
      <c r="D20" s="187">
        <v>0</v>
      </c>
      <c r="E20" s="185">
        <v>0</v>
      </c>
      <c r="F20" s="188">
        <v>0</v>
      </c>
      <c r="G20" s="185">
        <v>0</v>
      </c>
      <c r="H20" s="185">
        <v>0</v>
      </c>
      <c r="I20" s="185">
        <v>0</v>
      </c>
      <c r="J20" s="185">
        <v>0</v>
      </c>
      <c r="K20" s="188">
        <v>0</v>
      </c>
      <c r="L20" s="188">
        <v>0</v>
      </c>
      <c r="M20" s="188">
        <v>0</v>
      </c>
      <c r="N20" s="190">
        <v>0</v>
      </c>
      <c r="O20" s="190"/>
      <c r="P20" s="190"/>
      <c r="Q20" s="190"/>
      <c r="R20" s="190">
        <v>0</v>
      </c>
      <c r="S20" s="190"/>
      <c r="T20" s="190"/>
      <c r="U20" s="190"/>
      <c r="V20" s="190">
        <v>0</v>
      </c>
      <c r="W20" s="190"/>
      <c r="X20" s="190"/>
      <c r="Y20" s="190"/>
      <c r="Z20" s="190">
        <v>0</v>
      </c>
      <c r="AA20" s="190"/>
      <c r="AB20" s="190"/>
      <c r="AC20" s="190"/>
      <c r="AD20" s="189">
        <f t="shared" si="4"/>
        <v>0</v>
      </c>
      <c r="AE20" s="192">
        <f t="shared" si="0"/>
        <v>0</v>
      </c>
      <c r="AF20" s="189">
        <f t="shared" si="1"/>
        <v>0</v>
      </c>
      <c r="AG20" s="192">
        <f t="shared" si="2"/>
        <v>0</v>
      </c>
      <c r="AH20" s="192">
        <f t="shared" si="3"/>
        <v>0</v>
      </c>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c r="BI20" s="190"/>
      <c r="BJ20" s="190"/>
      <c r="BK20" s="190"/>
      <c r="BL20" s="190"/>
      <c r="BM20" s="190"/>
    </row>
    <row r="21" spans="1:65" x14ac:dyDescent="0.3">
      <c r="A21" s="47"/>
      <c r="B21" s="42">
        <v>11</v>
      </c>
      <c r="C21" s="57" t="s">
        <v>128</v>
      </c>
      <c r="D21" s="187">
        <v>0</v>
      </c>
      <c r="E21" s="185">
        <v>0</v>
      </c>
      <c r="F21" s="188">
        <v>0</v>
      </c>
      <c r="G21" s="193">
        <v>0</v>
      </c>
      <c r="H21" s="185">
        <v>0</v>
      </c>
      <c r="I21" s="185">
        <v>0</v>
      </c>
      <c r="J21" s="185">
        <v>0</v>
      </c>
      <c r="K21" s="185">
        <v>0</v>
      </c>
      <c r="L21" s="193">
        <v>0</v>
      </c>
      <c r="M21" s="185">
        <v>0</v>
      </c>
      <c r="N21" s="189">
        <v>0</v>
      </c>
      <c r="O21" s="189"/>
      <c r="P21" s="195"/>
      <c r="Q21" s="189"/>
      <c r="R21" s="189">
        <v>0</v>
      </c>
      <c r="S21" s="189"/>
      <c r="T21" s="195"/>
      <c r="U21" s="189"/>
      <c r="V21" s="189">
        <v>0</v>
      </c>
      <c r="W21" s="189"/>
      <c r="X21" s="195"/>
      <c r="Y21" s="189"/>
      <c r="Z21" s="189">
        <v>0</v>
      </c>
      <c r="AA21" s="189"/>
      <c r="AB21" s="195"/>
      <c r="AC21" s="189"/>
      <c r="AD21" s="189">
        <f t="shared" si="4"/>
        <v>0</v>
      </c>
      <c r="AE21" s="192">
        <f t="shared" si="0"/>
        <v>0</v>
      </c>
      <c r="AF21" s="195">
        <f t="shared" si="1"/>
        <v>0</v>
      </c>
      <c r="AG21" s="192">
        <f t="shared" si="2"/>
        <v>0</v>
      </c>
      <c r="AH21" s="192">
        <f t="shared" si="3"/>
        <v>0</v>
      </c>
      <c r="AI21" s="189"/>
      <c r="AJ21" s="189"/>
      <c r="AK21" s="189"/>
      <c r="AL21" s="195"/>
      <c r="AM21" s="189"/>
      <c r="AN21" s="189"/>
      <c r="AO21" s="189"/>
      <c r="AP21" s="189"/>
      <c r="AQ21" s="195"/>
      <c r="AR21" s="189"/>
      <c r="AS21" s="189"/>
      <c r="AT21" s="189"/>
      <c r="AU21" s="195"/>
      <c r="AV21" s="189"/>
      <c r="AW21" s="189"/>
      <c r="AX21" s="189"/>
      <c r="AY21" s="195"/>
      <c r="AZ21" s="189"/>
      <c r="BA21" s="189"/>
      <c r="BB21" s="189"/>
      <c r="BC21" s="195"/>
      <c r="BD21" s="189"/>
      <c r="BE21" s="189"/>
      <c r="BF21" s="189"/>
      <c r="BG21" s="195"/>
      <c r="BH21" s="189"/>
      <c r="BI21" s="189"/>
      <c r="BJ21" s="189"/>
      <c r="BK21" s="195"/>
      <c r="BL21" s="189"/>
      <c r="BM21" s="189"/>
    </row>
    <row r="22" spans="1:65" x14ac:dyDescent="0.3">
      <c r="A22" s="47"/>
      <c r="B22" s="42">
        <v>12</v>
      </c>
      <c r="C22" s="39" t="s">
        <v>131</v>
      </c>
      <c r="D22" s="187">
        <v>12714981.060000001</v>
      </c>
      <c r="E22" s="185">
        <v>0</v>
      </c>
      <c r="F22" s="188">
        <v>0</v>
      </c>
      <c r="G22" s="185">
        <v>0</v>
      </c>
      <c r="H22" s="185">
        <v>0</v>
      </c>
      <c r="I22" s="185">
        <v>0</v>
      </c>
      <c r="J22" s="185">
        <v>0</v>
      </c>
      <c r="K22" s="185">
        <v>0</v>
      </c>
      <c r="L22" s="185">
        <v>0</v>
      </c>
      <c r="M22" s="185">
        <v>0</v>
      </c>
      <c r="N22" s="189">
        <v>0</v>
      </c>
      <c r="O22" s="189"/>
      <c r="P22" s="189"/>
      <c r="Q22" s="189"/>
      <c r="R22" s="189">
        <v>0</v>
      </c>
      <c r="S22" s="189"/>
      <c r="T22" s="189"/>
      <c r="U22" s="189"/>
      <c r="V22" s="189">
        <v>0</v>
      </c>
      <c r="W22" s="189"/>
      <c r="X22" s="189"/>
      <c r="Y22" s="189"/>
      <c r="Z22" s="189">
        <v>0</v>
      </c>
      <c r="AA22" s="189"/>
      <c r="AB22" s="189"/>
      <c r="AC22" s="189"/>
      <c r="AD22" s="189">
        <f t="shared" si="4"/>
        <v>0</v>
      </c>
      <c r="AE22" s="192">
        <f t="shared" si="0"/>
        <v>0</v>
      </c>
      <c r="AF22" s="189">
        <f t="shared" si="1"/>
        <v>0</v>
      </c>
      <c r="AG22" s="192">
        <f t="shared" si="2"/>
        <v>0</v>
      </c>
      <c r="AH22" s="192">
        <f t="shared" si="3"/>
        <v>0</v>
      </c>
      <c r="AI22" s="189"/>
      <c r="AJ22" s="189"/>
      <c r="AK22" s="189"/>
      <c r="AL22" s="189"/>
      <c r="AM22" s="189"/>
      <c r="AN22" s="189"/>
      <c r="AO22" s="189"/>
      <c r="AP22" s="189"/>
      <c r="AQ22" s="189"/>
      <c r="AR22" s="189"/>
      <c r="AS22" s="189"/>
      <c r="AT22" s="189"/>
      <c r="AU22" s="189"/>
      <c r="AV22" s="189"/>
      <c r="AW22" s="189"/>
      <c r="AX22" s="189"/>
      <c r="AY22" s="189"/>
      <c r="AZ22" s="189"/>
      <c r="BA22" s="189"/>
      <c r="BB22" s="189"/>
      <c r="BC22" s="189"/>
      <c r="BD22" s="189"/>
      <c r="BE22" s="189"/>
      <c r="BF22" s="189"/>
      <c r="BG22" s="189"/>
      <c r="BH22" s="189"/>
      <c r="BI22" s="189"/>
      <c r="BJ22" s="189"/>
      <c r="BK22" s="189"/>
      <c r="BL22" s="189"/>
      <c r="BM22" s="189"/>
    </row>
    <row r="23" spans="1:65" x14ac:dyDescent="0.3">
      <c r="A23" s="47"/>
      <c r="B23" s="42">
        <v>13</v>
      </c>
      <c r="C23" s="57" t="s">
        <v>126</v>
      </c>
      <c r="D23" s="187">
        <v>0</v>
      </c>
      <c r="E23" s="185">
        <v>0</v>
      </c>
      <c r="F23" s="188">
        <v>0</v>
      </c>
      <c r="G23" s="185">
        <v>0</v>
      </c>
      <c r="H23" s="185">
        <v>0</v>
      </c>
      <c r="I23" s="185">
        <v>0</v>
      </c>
      <c r="J23" s="185">
        <v>0</v>
      </c>
      <c r="K23" s="185">
        <v>0</v>
      </c>
      <c r="L23" s="185">
        <v>0</v>
      </c>
      <c r="M23" s="185">
        <v>0</v>
      </c>
      <c r="N23" s="189">
        <v>0</v>
      </c>
      <c r="O23" s="189"/>
      <c r="P23" s="189"/>
      <c r="Q23" s="189"/>
      <c r="R23" s="189">
        <v>0</v>
      </c>
      <c r="S23" s="189"/>
      <c r="T23" s="189"/>
      <c r="U23" s="189"/>
      <c r="V23" s="189">
        <v>0</v>
      </c>
      <c r="W23" s="189"/>
      <c r="X23" s="189"/>
      <c r="Y23" s="189"/>
      <c r="Z23" s="189">
        <v>0</v>
      </c>
      <c r="AA23" s="189"/>
      <c r="AB23" s="189"/>
      <c r="AC23" s="189"/>
      <c r="AD23" s="189">
        <f t="shared" si="4"/>
        <v>0</v>
      </c>
      <c r="AE23" s="189">
        <f t="shared" si="0"/>
        <v>0</v>
      </c>
      <c r="AF23" s="189">
        <f t="shared" si="1"/>
        <v>0</v>
      </c>
      <c r="AG23" s="192">
        <f t="shared" si="2"/>
        <v>0</v>
      </c>
      <c r="AH23" s="192">
        <f t="shared" si="3"/>
        <v>0</v>
      </c>
      <c r="AI23" s="189"/>
      <c r="AJ23" s="189"/>
      <c r="AK23" s="189"/>
      <c r="AL23" s="189"/>
      <c r="AM23" s="189"/>
      <c r="AN23" s="189"/>
      <c r="AO23" s="189"/>
      <c r="AP23" s="189"/>
      <c r="AQ23" s="189"/>
      <c r="AR23" s="189"/>
      <c r="AS23" s="189"/>
      <c r="AT23" s="189"/>
      <c r="AU23" s="189"/>
      <c r="AV23" s="189"/>
      <c r="AW23" s="189"/>
      <c r="AX23" s="189"/>
      <c r="AY23" s="189"/>
      <c r="AZ23" s="189"/>
      <c r="BA23" s="189"/>
      <c r="BB23" s="189"/>
      <c r="BC23" s="189"/>
      <c r="BD23" s="189"/>
      <c r="BE23" s="189"/>
      <c r="BF23" s="189"/>
      <c r="BG23" s="189"/>
      <c r="BH23" s="189"/>
      <c r="BI23" s="189"/>
      <c r="BJ23" s="189"/>
      <c r="BK23" s="189"/>
      <c r="BL23" s="189"/>
      <c r="BM23" s="189"/>
    </row>
    <row r="24" spans="1:65" s="15" customFormat="1" x14ac:dyDescent="0.3">
      <c r="A24" s="58"/>
      <c r="B24" s="43">
        <v>14</v>
      </c>
      <c r="C24" s="57" t="s">
        <v>127</v>
      </c>
      <c r="D24" s="187">
        <v>12714981.060000001</v>
      </c>
      <c r="E24" s="185">
        <v>0</v>
      </c>
      <c r="F24" s="188">
        <v>0</v>
      </c>
      <c r="G24" s="185">
        <v>0</v>
      </c>
      <c r="H24" s="185">
        <v>0</v>
      </c>
      <c r="I24" s="185">
        <v>0</v>
      </c>
      <c r="J24" s="185">
        <v>0</v>
      </c>
      <c r="K24" s="185">
        <v>0</v>
      </c>
      <c r="L24" s="185">
        <v>0</v>
      </c>
      <c r="M24" s="185">
        <v>0</v>
      </c>
      <c r="N24" s="190">
        <v>0</v>
      </c>
      <c r="O24" s="190"/>
      <c r="P24" s="190"/>
      <c r="Q24" s="190"/>
      <c r="R24" s="190">
        <v>0</v>
      </c>
      <c r="S24" s="190"/>
      <c r="T24" s="190"/>
      <c r="U24" s="190"/>
      <c r="V24" s="190">
        <v>0</v>
      </c>
      <c r="W24" s="190"/>
      <c r="X24" s="190"/>
      <c r="Y24" s="190"/>
      <c r="Z24" s="190">
        <v>0</v>
      </c>
      <c r="AA24" s="190"/>
      <c r="AB24" s="190"/>
      <c r="AC24" s="190"/>
      <c r="AD24" s="189">
        <f t="shared" si="4"/>
        <v>0</v>
      </c>
      <c r="AE24" s="189">
        <f t="shared" si="0"/>
        <v>0</v>
      </c>
      <c r="AF24" s="189">
        <f t="shared" si="1"/>
        <v>0</v>
      </c>
      <c r="AG24" s="192">
        <f t="shared" si="2"/>
        <v>0</v>
      </c>
      <c r="AH24" s="192">
        <f t="shared" si="3"/>
        <v>0</v>
      </c>
      <c r="AI24" s="190"/>
      <c r="AJ24" s="190"/>
      <c r="AK24" s="190"/>
      <c r="AL24" s="190"/>
      <c r="AM24" s="190"/>
      <c r="AN24" s="190"/>
      <c r="AO24" s="190"/>
      <c r="AP24" s="190"/>
      <c r="AQ24" s="190"/>
      <c r="AR24" s="190"/>
      <c r="AS24" s="190"/>
      <c r="AT24" s="190"/>
      <c r="AU24" s="190"/>
      <c r="AV24" s="190"/>
      <c r="AW24" s="190"/>
      <c r="AX24" s="190"/>
      <c r="AY24" s="190"/>
      <c r="AZ24" s="190"/>
      <c r="BA24" s="190"/>
      <c r="BB24" s="190"/>
      <c r="BC24" s="190"/>
      <c r="BD24" s="190"/>
      <c r="BE24" s="190"/>
      <c r="BF24" s="190"/>
      <c r="BG24" s="190"/>
      <c r="BH24" s="190"/>
      <c r="BI24" s="190"/>
      <c r="BJ24" s="190"/>
      <c r="BK24" s="190"/>
      <c r="BL24" s="190"/>
      <c r="BM24" s="190"/>
    </row>
    <row r="25" spans="1:65" x14ac:dyDescent="0.3">
      <c r="A25" s="47"/>
      <c r="B25" s="42">
        <v>15</v>
      </c>
      <c r="C25" s="57" t="s">
        <v>128</v>
      </c>
      <c r="D25" s="187">
        <v>0</v>
      </c>
      <c r="E25" s="187">
        <v>0</v>
      </c>
      <c r="F25" s="186">
        <v>0</v>
      </c>
      <c r="G25" s="193">
        <v>0</v>
      </c>
      <c r="H25" s="185">
        <v>0</v>
      </c>
      <c r="I25" s="185">
        <v>0</v>
      </c>
      <c r="J25" s="189">
        <v>0</v>
      </c>
      <c r="K25" s="189">
        <v>0</v>
      </c>
      <c r="L25" s="195">
        <v>0</v>
      </c>
      <c r="M25" s="189">
        <v>0</v>
      </c>
      <c r="N25" s="189">
        <v>0</v>
      </c>
      <c r="O25" s="189"/>
      <c r="P25" s="195"/>
      <c r="Q25" s="189"/>
      <c r="R25" s="189">
        <v>0</v>
      </c>
      <c r="S25" s="189"/>
      <c r="T25" s="195"/>
      <c r="U25" s="189"/>
      <c r="V25" s="189">
        <v>0</v>
      </c>
      <c r="W25" s="189"/>
      <c r="X25" s="195"/>
      <c r="Y25" s="189"/>
      <c r="Z25" s="189">
        <v>0</v>
      </c>
      <c r="AA25" s="189"/>
      <c r="AB25" s="195"/>
      <c r="AC25" s="189"/>
      <c r="AD25" s="189">
        <f t="shared" si="4"/>
        <v>0</v>
      </c>
      <c r="AE25" s="189">
        <f t="shared" si="0"/>
        <v>0</v>
      </c>
      <c r="AF25" s="195">
        <f t="shared" si="1"/>
        <v>0</v>
      </c>
      <c r="AG25" s="189">
        <f t="shared" si="2"/>
        <v>0</v>
      </c>
      <c r="AH25" s="189">
        <f t="shared" si="3"/>
        <v>0</v>
      </c>
      <c r="AI25" s="189"/>
      <c r="AJ25" s="189"/>
      <c r="AK25" s="189"/>
      <c r="AL25" s="195"/>
      <c r="AM25" s="189"/>
      <c r="AN25" s="189"/>
      <c r="AO25" s="189"/>
      <c r="AP25" s="189"/>
      <c r="AQ25" s="195"/>
      <c r="AR25" s="189"/>
      <c r="AS25" s="189"/>
      <c r="AT25" s="189"/>
      <c r="AU25" s="195"/>
      <c r="AV25" s="189"/>
      <c r="AW25" s="189"/>
      <c r="AX25" s="189"/>
      <c r="AY25" s="195"/>
      <c r="AZ25" s="189"/>
      <c r="BA25" s="189"/>
      <c r="BB25" s="189"/>
      <c r="BC25" s="195"/>
      <c r="BD25" s="189"/>
      <c r="BE25" s="189"/>
      <c r="BF25" s="189"/>
      <c r="BG25" s="195"/>
      <c r="BH25" s="189"/>
      <c r="BI25" s="189"/>
      <c r="BJ25" s="189"/>
      <c r="BK25" s="195"/>
      <c r="BL25" s="189"/>
      <c r="BM25" s="189"/>
    </row>
    <row r="26" spans="1:65" x14ac:dyDescent="0.3">
      <c r="A26" s="47"/>
      <c r="B26" s="42">
        <v>16</v>
      </c>
      <c r="C26" s="39" t="s">
        <v>132</v>
      </c>
      <c r="D26" s="187">
        <v>240849429.62996271</v>
      </c>
      <c r="E26" s="185">
        <v>0</v>
      </c>
      <c r="F26" s="188">
        <v>0</v>
      </c>
      <c r="G26" s="185">
        <v>0</v>
      </c>
      <c r="H26" s="185">
        <v>0</v>
      </c>
      <c r="I26" s="185">
        <v>0</v>
      </c>
      <c r="J26" s="185">
        <v>115694279.085568</v>
      </c>
      <c r="K26" s="185">
        <v>0</v>
      </c>
      <c r="L26" s="185">
        <v>0</v>
      </c>
      <c r="M26" s="185">
        <v>0</v>
      </c>
      <c r="N26" s="189">
        <v>0</v>
      </c>
      <c r="O26" s="189"/>
      <c r="P26" s="189"/>
      <c r="Q26" s="189"/>
      <c r="R26" s="189">
        <v>0</v>
      </c>
      <c r="S26" s="189"/>
      <c r="T26" s="189"/>
      <c r="U26" s="189"/>
      <c r="V26" s="189">
        <v>0</v>
      </c>
      <c r="W26" s="189"/>
      <c r="X26" s="189"/>
      <c r="Y26" s="189"/>
      <c r="Z26" s="189">
        <v>0</v>
      </c>
      <c r="AA26" s="189"/>
      <c r="AB26" s="189"/>
      <c r="AC26" s="189"/>
      <c r="AD26" s="189">
        <f t="shared" si="4"/>
        <v>115694279.085568</v>
      </c>
      <c r="AE26" s="189">
        <f t="shared" si="0"/>
        <v>0</v>
      </c>
      <c r="AF26" s="189">
        <f t="shared" si="1"/>
        <v>0</v>
      </c>
      <c r="AG26" s="189">
        <f t="shared" si="2"/>
        <v>0</v>
      </c>
      <c r="AH26" s="189">
        <f t="shared" si="3"/>
        <v>0</v>
      </c>
      <c r="AI26" s="189"/>
      <c r="AJ26" s="189"/>
      <c r="AK26" s="189"/>
      <c r="AL26" s="189"/>
      <c r="AM26" s="189"/>
      <c r="AN26" s="189"/>
      <c r="AO26" s="189"/>
      <c r="AP26" s="189"/>
      <c r="AQ26" s="189"/>
      <c r="AR26" s="189"/>
      <c r="AS26" s="189"/>
      <c r="AT26" s="189"/>
      <c r="AU26" s="189"/>
      <c r="AV26" s="189"/>
      <c r="AW26" s="189"/>
      <c r="AX26" s="189"/>
      <c r="AY26" s="189"/>
      <c r="AZ26" s="189"/>
      <c r="BA26" s="189"/>
      <c r="BB26" s="189"/>
      <c r="BC26" s="189"/>
      <c r="BD26" s="189"/>
      <c r="BE26" s="189"/>
      <c r="BF26" s="189"/>
      <c r="BG26" s="189"/>
      <c r="BH26" s="189"/>
      <c r="BI26" s="189"/>
      <c r="BJ26" s="189"/>
      <c r="BK26" s="189"/>
      <c r="BL26" s="189"/>
      <c r="BM26" s="189"/>
    </row>
    <row r="27" spans="1:65" x14ac:dyDescent="0.3">
      <c r="A27" s="47"/>
      <c r="B27" s="42">
        <v>17</v>
      </c>
      <c r="C27" s="57" t="s">
        <v>126</v>
      </c>
      <c r="D27" s="187">
        <v>100</v>
      </c>
      <c r="E27" s="185">
        <v>0</v>
      </c>
      <c r="F27" s="188">
        <v>0</v>
      </c>
      <c r="G27" s="185">
        <v>0</v>
      </c>
      <c r="H27" s="185">
        <v>0</v>
      </c>
      <c r="I27" s="185">
        <v>0</v>
      </c>
      <c r="J27" s="187">
        <v>48.1</v>
      </c>
      <c r="K27" s="185">
        <v>0</v>
      </c>
      <c r="L27" s="185">
        <v>0</v>
      </c>
      <c r="M27" s="185">
        <v>0</v>
      </c>
      <c r="N27" s="189">
        <v>0</v>
      </c>
      <c r="O27" s="189"/>
      <c r="P27" s="189"/>
      <c r="Q27" s="189"/>
      <c r="R27" s="189">
        <v>0</v>
      </c>
      <c r="S27" s="189"/>
      <c r="T27" s="189"/>
      <c r="U27" s="189"/>
      <c r="V27" s="189">
        <v>0</v>
      </c>
      <c r="W27" s="189"/>
      <c r="X27" s="189"/>
      <c r="Y27" s="189"/>
      <c r="Z27" s="189">
        <v>0</v>
      </c>
      <c r="AA27" s="189"/>
      <c r="AB27" s="189"/>
      <c r="AC27" s="189"/>
      <c r="AD27" s="189">
        <f t="shared" si="4"/>
        <v>48.1</v>
      </c>
      <c r="AE27" s="189">
        <f t="shared" si="0"/>
        <v>0</v>
      </c>
      <c r="AF27" s="189">
        <f t="shared" si="1"/>
        <v>0</v>
      </c>
      <c r="AG27" s="189">
        <f t="shared" si="2"/>
        <v>0</v>
      </c>
      <c r="AH27" s="189">
        <f t="shared" si="3"/>
        <v>0</v>
      </c>
      <c r="AI27" s="189"/>
      <c r="AJ27" s="189"/>
      <c r="AK27" s="189"/>
      <c r="AL27" s="189"/>
      <c r="AM27" s="189"/>
      <c r="AN27" s="189"/>
      <c r="AO27" s="189"/>
      <c r="AP27" s="189"/>
      <c r="AQ27" s="189"/>
      <c r="AR27" s="189"/>
      <c r="AS27" s="189"/>
      <c r="AT27" s="189"/>
      <c r="AU27" s="189"/>
      <c r="AV27" s="189"/>
      <c r="AW27" s="189"/>
      <c r="AX27" s="189"/>
      <c r="AY27" s="189"/>
      <c r="AZ27" s="189"/>
      <c r="BA27" s="189"/>
      <c r="BB27" s="189"/>
      <c r="BC27" s="189"/>
      <c r="BD27" s="189"/>
      <c r="BE27" s="189"/>
      <c r="BF27" s="189"/>
      <c r="BG27" s="189"/>
      <c r="BH27" s="189"/>
      <c r="BI27" s="189"/>
      <c r="BJ27" s="189"/>
      <c r="BK27" s="189"/>
      <c r="BL27" s="189"/>
      <c r="BM27" s="189"/>
    </row>
    <row r="28" spans="1:65" s="15" customFormat="1" x14ac:dyDescent="0.3">
      <c r="A28" s="58"/>
      <c r="B28" s="43">
        <v>18</v>
      </c>
      <c r="C28" s="57" t="s">
        <v>127</v>
      </c>
      <c r="D28" s="187">
        <v>660608.26241969503</v>
      </c>
      <c r="E28" s="185">
        <v>0</v>
      </c>
      <c r="F28" s="188">
        <v>0</v>
      </c>
      <c r="G28" s="185">
        <v>0</v>
      </c>
      <c r="H28" s="185">
        <v>0</v>
      </c>
      <c r="I28" s="185">
        <v>0</v>
      </c>
      <c r="J28" s="187">
        <v>163456.00778000001</v>
      </c>
      <c r="K28" s="185">
        <v>0</v>
      </c>
      <c r="L28" s="185">
        <v>0</v>
      </c>
      <c r="M28" s="185">
        <v>0</v>
      </c>
      <c r="N28" s="190">
        <v>0</v>
      </c>
      <c r="O28" s="190"/>
      <c r="P28" s="190"/>
      <c r="Q28" s="190"/>
      <c r="R28" s="190">
        <v>0</v>
      </c>
      <c r="S28" s="190"/>
      <c r="T28" s="190"/>
      <c r="U28" s="190"/>
      <c r="V28" s="190">
        <v>0</v>
      </c>
      <c r="W28" s="190"/>
      <c r="X28" s="190"/>
      <c r="Y28" s="190"/>
      <c r="Z28" s="190">
        <v>0</v>
      </c>
      <c r="AA28" s="190"/>
      <c r="AB28" s="190"/>
      <c r="AC28" s="190"/>
      <c r="AD28" s="189">
        <f t="shared" si="4"/>
        <v>163456.00778000001</v>
      </c>
      <c r="AE28" s="189">
        <f t="shared" si="0"/>
        <v>0</v>
      </c>
      <c r="AF28" s="189">
        <f t="shared" si="1"/>
        <v>0</v>
      </c>
      <c r="AG28" s="189">
        <f t="shared" si="2"/>
        <v>0</v>
      </c>
      <c r="AH28" s="189">
        <f t="shared" si="3"/>
        <v>0</v>
      </c>
      <c r="AI28" s="190"/>
      <c r="AJ28" s="190"/>
      <c r="AK28" s="190"/>
      <c r="AL28" s="190"/>
      <c r="AM28" s="190"/>
      <c r="AN28" s="190"/>
      <c r="AO28" s="190"/>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row>
    <row r="29" spans="1:65" x14ac:dyDescent="0.3">
      <c r="A29" s="47"/>
      <c r="B29" s="42">
        <v>19</v>
      </c>
      <c r="C29" s="57" t="s">
        <v>128</v>
      </c>
      <c r="D29" s="187">
        <v>240188721.36754301</v>
      </c>
      <c r="E29" s="185">
        <v>0</v>
      </c>
      <c r="F29" s="188">
        <v>0</v>
      </c>
      <c r="G29" s="193">
        <v>0</v>
      </c>
      <c r="H29" s="185">
        <v>0</v>
      </c>
      <c r="I29" s="185">
        <v>0</v>
      </c>
      <c r="J29" s="187">
        <v>115530774.977788</v>
      </c>
      <c r="K29" s="185">
        <v>0</v>
      </c>
      <c r="L29" s="193">
        <v>0</v>
      </c>
      <c r="M29" s="185">
        <v>0</v>
      </c>
      <c r="N29" s="189">
        <v>0</v>
      </c>
      <c r="O29" s="189"/>
      <c r="P29" s="195"/>
      <c r="Q29" s="189"/>
      <c r="R29" s="189">
        <v>0</v>
      </c>
      <c r="S29" s="189"/>
      <c r="T29" s="195"/>
      <c r="U29" s="189"/>
      <c r="V29" s="189">
        <v>0</v>
      </c>
      <c r="W29" s="189"/>
      <c r="X29" s="195"/>
      <c r="Y29" s="189"/>
      <c r="Z29" s="189">
        <v>0</v>
      </c>
      <c r="AA29" s="189"/>
      <c r="AB29" s="195"/>
      <c r="AC29" s="189"/>
      <c r="AD29" s="189">
        <f t="shared" si="4"/>
        <v>115530774.977788</v>
      </c>
      <c r="AE29" s="189">
        <f t="shared" si="0"/>
        <v>0</v>
      </c>
      <c r="AF29" s="195">
        <f t="shared" si="1"/>
        <v>0</v>
      </c>
      <c r="AG29" s="189">
        <f t="shared" si="2"/>
        <v>0</v>
      </c>
      <c r="AH29" s="189">
        <f t="shared" si="3"/>
        <v>0</v>
      </c>
      <c r="AI29" s="189"/>
      <c r="AJ29" s="189"/>
      <c r="AK29" s="189"/>
      <c r="AL29" s="195"/>
      <c r="AM29" s="189"/>
      <c r="AN29" s="189"/>
      <c r="AO29" s="189"/>
      <c r="AP29" s="189"/>
      <c r="AQ29" s="195"/>
      <c r="AR29" s="189"/>
      <c r="AS29" s="189"/>
      <c r="AT29" s="189"/>
      <c r="AU29" s="195"/>
      <c r="AV29" s="189"/>
      <c r="AW29" s="189"/>
      <c r="AX29" s="189"/>
      <c r="AY29" s="195"/>
      <c r="AZ29" s="189"/>
      <c r="BA29" s="189"/>
      <c r="BB29" s="189"/>
      <c r="BC29" s="195"/>
      <c r="BD29" s="189"/>
      <c r="BE29" s="189"/>
      <c r="BF29" s="189"/>
      <c r="BG29" s="195"/>
      <c r="BH29" s="189"/>
      <c r="BI29" s="189"/>
      <c r="BJ29" s="189"/>
      <c r="BK29" s="195"/>
      <c r="BL29" s="189"/>
      <c r="BM29" s="189"/>
    </row>
    <row r="30" spans="1:65" x14ac:dyDescent="0.3">
      <c r="A30" s="47"/>
      <c r="B30" s="42">
        <v>20</v>
      </c>
      <c r="C30" s="37" t="s">
        <v>133</v>
      </c>
      <c r="D30" s="187">
        <v>6242500517.2298269</v>
      </c>
      <c r="E30" s="187">
        <v>1020476297.9302591</v>
      </c>
      <c r="F30" s="186">
        <v>306113391.7784785</v>
      </c>
      <c r="G30" s="187">
        <v>0</v>
      </c>
      <c r="H30" s="187">
        <v>60233810.40467561</v>
      </c>
      <c r="I30" s="187">
        <v>216918587.3551209</v>
      </c>
      <c r="J30" s="187">
        <v>109480336.79179305</v>
      </c>
      <c r="K30" s="187">
        <v>50938768.140922368</v>
      </c>
      <c r="L30" s="187">
        <v>0</v>
      </c>
      <c r="M30" s="187">
        <v>0</v>
      </c>
      <c r="N30" s="189">
        <v>0</v>
      </c>
      <c r="O30" s="189"/>
      <c r="P30" s="189"/>
      <c r="Q30" s="189"/>
      <c r="R30" s="189">
        <v>0</v>
      </c>
      <c r="S30" s="189"/>
      <c r="T30" s="189"/>
      <c r="U30" s="189"/>
      <c r="V30" s="189">
        <v>0</v>
      </c>
      <c r="W30" s="189"/>
      <c r="X30" s="189"/>
      <c r="Y30" s="189"/>
      <c r="Z30" s="189">
        <v>0</v>
      </c>
      <c r="AA30" s="189"/>
      <c r="AB30" s="189"/>
      <c r="AC30" s="189"/>
      <c r="AD30" s="189">
        <f t="shared" si="4"/>
        <v>1129956634.7220521</v>
      </c>
      <c r="AE30" s="189">
        <f t="shared" si="0"/>
        <v>357052159.91940087</v>
      </c>
      <c r="AF30" s="189">
        <f t="shared" si="1"/>
        <v>0</v>
      </c>
      <c r="AG30" s="189">
        <f t="shared" si="2"/>
        <v>60233810.40467561</v>
      </c>
      <c r="AH30" s="189">
        <f t="shared" si="3"/>
        <v>216918587.3551209</v>
      </c>
      <c r="AI30" s="189"/>
      <c r="AJ30" s="189"/>
      <c r="AK30" s="189"/>
      <c r="AL30" s="189"/>
      <c r="AM30" s="189"/>
      <c r="AN30" s="189"/>
      <c r="AO30" s="189"/>
      <c r="AP30" s="189"/>
      <c r="AQ30" s="189"/>
      <c r="AR30" s="189"/>
      <c r="AS30" s="189"/>
      <c r="AT30" s="189"/>
      <c r="AU30" s="189"/>
      <c r="AV30" s="189"/>
      <c r="AW30" s="189"/>
      <c r="AX30" s="189"/>
      <c r="AY30" s="189"/>
      <c r="AZ30" s="189"/>
      <c r="BA30" s="189"/>
      <c r="BB30" s="189"/>
      <c r="BC30" s="189"/>
      <c r="BD30" s="189"/>
      <c r="BE30" s="189"/>
      <c r="BF30" s="189"/>
      <c r="BG30" s="189"/>
      <c r="BH30" s="189"/>
      <c r="BI30" s="189"/>
      <c r="BJ30" s="189"/>
      <c r="BK30" s="189"/>
      <c r="BL30" s="189"/>
      <c r="BM30" s="189"/>
    </row>
    <row r="31" spans="1:65" x14ac:dyDescent="0.3">
      <c r="A31" s="47"/>
      <c r="B31" s="42">
        <v>21</v>
      </c>
      <c r="C31" s="39" t="s">
        <v>126</v>
      </c>
      <c r="D31" s="187">
        <v>5564399738.1284361</v>
      </c>
      <c r="E31" s="185">
        <v>905496226.26014555</v>
      </c>
      <c r="F31" s="188">
        <v>258766336.9332107</v>
      </c>
      <c r="G31" s="185">
        <v>0</v>
      </c>
      <c r="H31" s="185">
        <v>53779914.31397032</v>
      </c>
      <c r="I31" s="185">
        <v>178638321.92958951</v>
      </c>
      <c r="J31" s="187">
        <v>109480336.79179305</v>
      </c>
      <c r="K31" s="185">
        <v>50938768.140922368</v>
      </c>
      <c r="L31" s="185">
        <v>0</v>
      </c>
      <c r="M31" s="185">
        <v>0</v>
      </c>
      <c r="N31" s="189">
        <v>0</v>
      </c>
      <c r="O31" s="189"/>
      <c r="P31" s="189"/>
      <c r="Q31" s="189"/>
      <c r="R31" s="189">
        <v>0</v>
      </c>
      <c r="S31" s="189"/>
      <c r="T31" s="189"/>
      <c r="U31" s="189"/>
      <c r="V31" s="189">
        <v>0</v>
      </c>
      <c r="W31" s="189"/>
      <c r="X31" s="189"/>
      <c r="Y31" s="189"/>
      <c r="Z31" s="189">
        <v>0</v>
      </c>
      <c r="AA31" s="189"/>
      <c r="AB31" s="189"/>
      <c r="AC31" s="189"/>
      <c r="AD31" s="189">
        <f t="shared" si="4"/>
        <v>1014976563.0519385</v>
      </c>
      <c r="AE31" s="189">
        <f t="shared" si="0"/>
        <v>309705105.07413304</v>
      </c>
      <c r="AF31" s="189">
        <f t="shared" si="1"/>
        <v>0</v>
      </c>
      <c r="AG31" s="189">
        <f t="shared" si="2"/>
        <v>53779914.31397032</v>
      </c>
      <c r="AH31" s="189">
        <f t="shared" si="3"/>
        <v>178638321.92958951</v>
      </c>
      <c r="AI31" s="189"/>
      <c r="AJ31" s="189"/>
      <c r="AK31" s="189"/>
      <c r="AL31" s="189"/>
      <c r="AM31" s="189"/>
      <c r="AN31" s="189"/>
      <c r="AO31" s="189"/>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row>
    <row r="32" spans="1:65" s="15" customFormat="1" x14ac:dyDescent="0.3">
      <c r="A32" s="58"/>
      <c r="B32" s="43">
        <v>22</v>
      </c>
      <c r="C32" s="60" t="s">
        <v>127</v>
      </c>
      <c r="D32" s="187">
        <v>672933039.1013912</v>
      </c>
      <c r="E32" s="185">
        <v>114876716.87011379</v>
      </c>
      <c r="F32" s="188">
        <v>47347054.845267698</v>
      </c>
      <c r="G32" s="185">
        <v>0</v>
      </c>
      <c r="H32" s="185">
        <v>6453896.0907052904</v>
      </c>
      <c r="I32" s="185">
        <v>38280265.425531402</v>
      </c>
      <c r="J32" s="187">
        <v>0</v>
      </c>
      <c r="K32" s="185">
        <v>0</v>
      </c>
      <c r="L32" s="185">
        <v>0</v>
      </c>
      <c r="M32" s="185">
        <v>0</v>
      </c>
      <c r="N32" s="190">
        <v>0</v>
      </c>
      <c r="O32" s="190"/>
      <c r="P32" s="190"/>
      <c r="Q32" s="190"/>
      <c r="R32" s="190">
        <v>0</v>
      </c>
      <c r="S32" s="190"/>
      <c r="T32" s="190"/>
      <c r="U32" s="190"/>
      <c r="V32" s="190">
        <v>0</v>
      </c>
      <c r="W32" s="190"/>
      <c r="X32" s="190"/>
      <c r="Y32" s="190"/>
      <c r="Z32" s="190">
        <v>0</v>
      </c>
      <c r="AA32" s="190"/>
      <c r="AB32" s="190"/>
      <c r="AC32" s="190"/>
      <c r="AD32" s="189">
        <f t="shared" si="4"/>
        <v>114876716.87011379</v>
      </c>
      <c r="AE32" s="189">
        <f t="shared" si="0"/>
        <v>47347054.845267698</v>
      </c>
      <c r="AF32" s="189">
        <f t="shared" si="1"/>
        <v>0</v>
      </c>
      <c r="AG32" s="189">
        <f t="shared" si="2"/>
        <v>6453896.0907052904</v>
      </c>
      <c r="AH32" s="189">
        <f t="shared" si="3"/>
        <v>38280265.425531402</v>
      </c>
      <c r="AI32" s="190"/>
      <c r="AJ32" s="190"/>
      <c r="AK32" s="190"/>
      <c r="AL32" s="190"/>
      <c r="AM32" s="190"/>
      <c r="AN32" s="190"/>
      <c r="AO32" s="190"/>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90"/>
    </row>
    <row r="33" spans="1:65" x14ac:dyDescent="0.3">
      <c r="A33" s="47"/>
      <c r="B33" s="42">
        <v>23</v>
      </c>
      <c r="C33" s="39" t="s">
        <v>128</v>
      </c>
      <c r="D33" s="187">
        <v>5167740</v>
      </c>
      <c r="E33" s="185">
        <v>103354.8</v>
      </c>
      <c r="F33" s="188">
        <v>0</v>
      </c>
      <c r="G33" s="193">
        <v>0</v>
      </c>
      <c r="H33" s="185">
        <v>0</v>
      </c>
      <c r="I33" s="185">
        <v>0</v>
      </c>
      <c r="J33" s="187">
        <v>0</v>
      </c>
      <c r="K33" s="185">
        <v>0</v>
      </c>
      <c r="L33" s="193">
        <v>0</v>
      </c>
      <c r="M33" s="185">
        <v>0</v>
      </c>
      <c r="N33" s="189">
        <v>0</v>
      </c>
      <c r="O33" s="189"/>
      <c r="P33" s="195"/>
      <c r="Q33" s="189"/>
      <c r="R33" s="189">
        <v>0</v>
      </c>
      <c r="S33" s="189"/>
      <c r="T33" s="195"/>
      <c r="U33" s="189"/>
      <c r="V33" s="189">
        <v>0</v>
      </c>
      <c r="W33" s="189"/>
      <c r="X33" s="195"/>
      <c r="Y33" s="189"/>
      <c r="Z33" s="189">
        <v>0</v>
      </c>
      <c r="AA33" s="189"/>
      <c r="AB33" s="195"/>
      <c r="AC33" s="189"/>
      <c r="AD33" s="189">
        <f t="shared" si="4"/>
        <v>103354.8</v>
      </c>
      <c r="AE33" s="189">
        <f t="shared" si="0"/>
        <v>0</v>
      </c>
      <c r="AF33" s="195">
        <f t="shared" si="1"/>
        <v>0</v>
      </c>
      <c r="AG33" s="189">
        <f t="shared" si="2"/>
        <v>0</v>
      </c>
      <c r="AH33" s="189">
        <f t="shared" si="3"/>
        <v>0</v>
      </c>
      <c r="AI33" s="189"/>
      <c r="AJ33" s="189"/>
      <c r="AK33" s="189"/>
      <c r="AL33" s="195"/>
      <c r="AM33" s="189"/>
      <c r="AN33" s="189"/>
      <c r="AO33" s="189"/>
      <c r="AP33" s="189"/>
      <c r="AQ33" s="195"/>
      <c r="AR33" s="189"/>
      <c r="AS33" s="189"/>
      <c r="AT33" s="189"/>
      <c r="AU33" s="195"/>
      <c r="AV33" s="189"/>
      <c r="AW33" s="189"/>
      <c r="AX33" s="189"/>
      <c r="AY33" s="195"/>
      <c r="AZ33" s="189"/>
      <c r="BA33" s="189"/>
      <c r="BB33" s="189"/>
      <c r="BC33" s="195"/>
      <c r="BD33" s="189"/>
      <c r="BE33" s="189"/>
      <c r="BF33" s="189"/>
      <c r="BG33" s="195"/>
      <c r="BH33" s="189"/>
      <c r="BI33" s="189"/>
      <c r="BJ33" s="189"/>
      <c r="BK33" s="195"/>
      <c r="BL33" s="189"/>
      <c r="BM33" s="189"/>
    </row>
    <row r="34" spans="1:65" x14ac:dyDescent="0.3">
      <c r="A34" s="47"/>
      <c r="B34" s="42">
        <v>24</v>
      </c>
      <c r="C34" s="37" t="s">
        <v>134</v>
      </c>
      <c r="D34" s="187">
        <v>27417968662.262798</v>
      </c>
      <c r="E34" s="185">
        <v>26873294262.219704</v>
      </c>
      <c r="F34" s="188">
        <v>158664475.16097516</v>
      </c>
      <c r="G34" s="185">
        <v>158664475.16097516</v>
      </c>
      <c r="H34" s="185">
        <v>0</v>
      </c>
      <c r="I34" s="185">
        <v>0</v>
      </c>
      <c r="J34" s="187">
        <v>0</v>
      </c>
      <c r="K34" s="185">
        <v>0</v>
      </c>
      <c r="L34" s="185">
        <v>0</v>
      </c>
      <c r="M34" s="185">
        <v>0</v>
      </c>
      <c r="N34" s="195"/>
      <c r="O34" s="195"/>
      <c r="P34" s="195"/>
      <c r="Q34" s="195"/>
      <c r="R34" s="189">
        <v>0</v>
      </c>
      <c r="S34" s="190"/>
      <c r="T34" s="190"/>
      <c r="U34" s="190"/>
      <c r="V34" s="195">
        <v>0</v>
      </c>
      <c r="W34" s="195"/>
      <c r="X34" s="195"/>
      <c r="Y34" s="195"/>
      <c r="Z34" s="195">
        <v>0</v>
      </c>
      <c r="AA34" s="195"/>
      <c r="AB34" s="195"/>
      <c r="AC34" s="195"/>
      <c r="AD34" s="189">
        <f t="shared" si="4"/>
        <v>26873294262.219704</v>
      </c>
      <c r="AE34" s="189">
        <f t="shared" si="0"/>
        <v>158664475.16097516</v>
      </c>
      <c r="AF34" s="189">
        <f t="shared" si="1"/>
        <v>158664475.16097516</v>
      </c>
      <c r="AG34" s="189">
        <f t="shared" si="2"/>
        <v>0</v>
      </c>
      <c r="AH34" s="189">
        <f t="shared" si="3"/>
        <v>0</v>
      </c>
      <c r="AI34" s="190"/>
      <c r="AJ34" s="190"/>
      <c r="AK34" s="190"/>
      <c r="AL34" s="190"/>
      <c r="AM34" s="190"/>
      <c r="AN34" s="190"/>
      <c r="AO34" s="190"/>
      <c r="AP34" s="190"/>
      <c r="AQ34" s="190"/>
      <c r="AR34" s="190"/>
      <c r="AS34" s="195"/>
      <c r="AT34" s="195"/>
      <c r="AU34" s="195"/>
      <c r="AV34" s="195"/>
      <c r="AW34" s="190"/>
      <c r="AX34" s="190"/>
      <c r="AY34" s="190"/>
      <c r="AZ34" s="190"/>
      <c r="BA34" s="195"/>
      <c r="BB34" s="195"/>
      <c r="BC34" s="195"/>
      <c r="BD34" s="195"/>
      <c r="BE34" s="195"/>
      <c r="BF34" s="195"/>
      <c r="BG34" s="195"/>
      <c r="BH34" s="195"/>
      <c r="BI34" s="190"/>
      <c r="BJ34" s="190"/>
      <c r="BK34" s="190"/>
      <c r="BL34" s="190"/>
      <c r="BM34" s="190"/>
    </row>
    <row r="35" spans="1:65" x14ac:dyDescent="0.3">
      <c r="A35" s="47"/>
      <c r="B35" s="42">
        <v>25</v>
      </c>
      <c r="C35" s="39" t="s">
        <v>135</v>
      </c>
      <c r="D35" s="187">
        <v>27281760757.059006</v>
      </c>
      <c r="E35" s="185">
        <v>26871167956.859718</v>
      </c>
      <c r="F35" s="188">
        <v>158664475.16097516</v>
      </c>
      <c r="G35" s="185">
        <v>158664475.16097516</v>
      </c>
      <c r="H35" s="185">
        <v>0</v>
      </c>
      <c r="I35" s="185">
        <v>0</v>
      </c>
      <c r="J35" s="187">
        <v>0</v>
      </c>
      <c r="K35" s="185">
        <v>0</v>
      </c>
      <c r="L35" s="185">
        <v>0</v>
      </c>
      <c r="M35" s="185">
        <v>0</v>
      </c>
      <c r="N35" s="195"/>
      <c r="O35" s="195"/>
      <c r="P35" s="195"/>
      <c r="Q35" s="195"/>
      <c r="R35" s="189">
        <v>0</v>
      </c>
      <c r="S35" s="190"/>
      <c r="T35" s="190"/>
      <c r="U35" s="190"/>
      <c r="V35" s="195">
        <v>0</v>
      </c>
      <c r="W35" s="195"/>
      <c r="X35" s="195"/>
      <c r="Y35" s="195"/>
      <c r="Z35" s="195">
        <v>0</v>
      </c>
      <c r="AA35" s="195"/>
      <c r="AB35" s="195"/>
      <c r="AC35" s="195"/>
      <c r="AD35" s="189">
        <f t="shared" si="4"/>
        <v>26871167956.859718</v>
      </c>
      <c r="AE35" s="189">
        <f t="shared" si="0"/>
        <v>158664475.16097516</v>
      </c>
      <c r="AF35" s="189">
        <f t="shared" si="1"/>
        <v>158664475.16097516</v>
      </c>
      <c r="AG35" s="189">
        <f t="shared" si="2"/>
        <v>0</v>
      </c>
      <c r="AH35" s="189">
        <f t="shared" si="3"/>
        <v>0</v>
      </c>
      <c r="AI35" s="190"/>
      <c r="AJ35" s="190"/>
      <c r="AK35" s="190"/>
      <c r="AL35" s="190"/>
      <c r="AM35" s="190"/>
      <c r="AN35" s="190"/>
      <c r="AO35" s="190"/>
      <c r="AP35" s="190"/>
      <c r="AQ35" s="190"/>
      <c r="AR35" s="190"/>
      <c r="AS35" s="195"/>
      <c r="AT35" s="195"/>
      <c r="AU35" s="195"/>
      <c r="AV35" s="195"/>
      <c r="AW35" s="190"/>
      <c r="AX35" s="190"/>
      <c r="AY35" s="190"/>
      <c r="AZ35" s="190"/>
      <c r="BA35" s="195"/>
      <c r="BB35" s="195"/>
      <c r="BC35" s="195"/>
      <c r="BD35" s="195"/>
      <c r="BE35" s="195"/>
      <c r="BF35" s="195"/>
      <c r="BG35" s="195"/>
      <c r="BH35" s="195"/>
      <c r="BI35" s="190"/>
      <c r="BJ35" s="190"/>
      <c r="BK35" s="190"/>
      <c r="BL35" s="190"/>
      <c r="BM35" s="190"/>
    </row>
    <row r="36" spans="1:65" x14ac:dyDescent="0.3">
      <c r="A36" s="47"/>
      <c r="B36" s="42">
        <v>26</v>
      </c>
      <c r="C36" s="39" t="s">
        <v>136</v>
      </c>
      <c r="D36" s="187">
        <v>0</v>
      </c>
      <c r="E36" s="185">
        <v>0</v>
      </c>
      <c r="F36" s="188">
        <v>0</v>
      </c>
      <c r="G36" s="185">
        <v>0</v>
      </c>
      <c r="H36" s="185">
        <v>0</v>
      </c>
      <c r="I36" s="185">
        <v>0</v>
      </c>
      <c r="J36" s="187">
        <v>0</v>
      </c>
      <c r="K36" s="185">
        <v>0</v>
      </c>
      <c r="L36" s="185">
        <v>0</v>
      </c>
      <c r="M36" s="185">
        <v>0</v>
      </c>
      <c r="N36" s="195"/>
      <c r="O36" s="195"/>
      <c r="P36" s="195"/>
      <c r="Q36" s="195"/>
      <c r="R36" s="189">
        <v>0</v>
      </c>
      <c r="S36" s="190"/>
      <c r="T36" s="190"/>
      <c r="U36" s="190"/>
      <c r="V36" s="195">
        <v>0</v>
      </c>
      <c r="W36" s="195"/>
      <c r="X36" s="195"/>
      <c r="Y36" s="195"/>
      <c r="Z36" s="195">
        <v>0</v>
      </c>
      <c r="AA36" s="195"/>
      <c r="AB36" s="195"/>
      <c r="AC36" s="195"/>
      <c r="AD36" s="189">
        <f t="shared" si="4"/>
        <v>0</v>
      </c>
      <c r="AE36" s="189">
        <f t="shared" si="0"/>
        <v>0</v>
      </c>
      <c r="AF36" s="189">
        <f t="shared" si="1"/>
        <v>0</v>
      </c>
      <c r="AG36" s="189">
        <f t="shared" si="2"/>
        <v>0</v>
      </c>
      <c r="AH36" s="189">
        <f t="shared" si="3"/>
        <v>0</v>
      </c>
      <c r="AI36" s="190"/>
      <c r="AJ36" s="190"/>
      <c r="AK36" s="190"/>
      <c r="AL36" s="190"/>
      <c r="AM36" s="190"/>
      <c r="AN36" s="190"/>
      <c r="AO36" s="190"/>
      <c r="AP36" s="190"/>
      <c r="AQ36" s="190"/>
      <c r="AR36" s="190"/>
      <c r="AS36" s="195"/>
      <c r="AT36" s="195"/>
      <c r="AU36" s="195"/>
      <c r="AV36" s="195"/>
      <c r="AW36" s="190"/>
      <c r="AX36" s="190"/>
      <c r="AY36" s="190"/>
      <c r="AZ36" s="190"/>
      <c r="BA36" s="195"/>
      <c r="BB36" s="195"/>
      <c r="BC36" s="195"/>
      <c r="BD36" s="195"/>
      <c r="BE36" s="195"/>
      <c r="BF36" s="195"/>
      <c r="BG36" s="195"/>
      <c r="BH36" s="195"/>
      <c r="BI36" s="190"/>
      <c r="BJ36" s="190"/>
      <c r="BK36" s="190"/>
      <c r="BL36" s="190"/>
      <c r="BM36" s="190"/>
    </row>
    <row r="37" spans="1:65" x14ac:dyDescent="0.3">
      <c r="A37" s="47"/>
      <c r="B37" s="42">
        <v>27</v>
      </c>
      <c r="C37" s="39" t="s">
        <v>137</v>
      </c>
      <c r="D37" s="187">
        <v>136207905.20379516</v>
      </c>
      <c r="E37" s="185">
        <v>2126305.3599487902</v>
      </c>
      <c r="F37" s="188">
        <v>0</v>
      </c>
      <c r="G37" s="185">
        <v>0</v>
      </c>
      <c r="H37" s="185">
        <v>0</v>
      </c>
      <c r="I37" s="185">
        <v>0</v>
      </c>
      <c r="J37" s="195"/>
      <c r="K37" s="195">
        <v>0</v>
      </c>
      <c r="L37" s="195">
        <v>0</v>
      </c>
      <c r="M37" s="195">
        <v>0</v>
      </c>
      <c r="N37" s="195"/>
      <c r="O37" s="195"/>
      <c r="P37" s="195"/>
      <c r="Q37" s="195"/>
      <c r="R37" s="195"/>
      <c r="S37" s="195"/>
      <c r="T37" s="195"/>
      <c r="U37" s="195"/>
      <c r="V37" s="195"/>
      <c r="W37" s="195"/>
      <c r="X37" s="195"/>
      <c r="Y37" s="195"/>
      <c r="Z37" s="195"/>
      <c r="AA37" s="195"/>
      <c r="AB37" s="195"/>
      <c r="AC37" s="195"/>
      <c r="AD37" s="189">
        <f t="shared" si="4"/>
        <v>2126305.3599487902</v>
      </c>
      <c r="AE37" s="189">
        <f t="shared" si="0"/>
        <v>0</v>
      </c>
      <c r="AF37" s="189">
        <f t="shared" si="1"/>
        <v>0</v>
      </c>
      <c r="AG37" s="189">
        <f t="shared" si="2"/>
        <v>0</v>
      </c>
      <c r="AH37" s="189">
        <f t="shared" si="3"/>
        <v>0</v>
      </c>
      <c r="AI37" s="190"/>
      <c r="AJ37" s="190"/>
      <c r="AK37" s="190"/>
      <c r="AL37" s="190"/>
      <c r="AM37" s="190"/>
      <c r="AN37" s="190"/>
      <c r="AO37" s="195"/>
      <c r="AP37" s="195"/>
      <c r="AQ37" s="195"/>
      <c r="AR37" s="195"/>
      <c r="AS37" s="195"/>
      <c r="AT37" s="195"/>
      <c r="AU37" s="195"/>
      <c r="AV37" s="195"/>
      <c r="AW37" s="195"/>
      <c r="AX37" s="195"/>
      <c r="AY37" s="195"/>
      <c r="AZ37" s="195"/>
      <c r="BA37" s="195"/>
      <c r="BB37" s="195"/>
      <c r="BC37" s="195"/>
      <c r="BD37" s="195"/>
      <c r="BE37" s="195"/>
      <c r="BF37" s="195"/>
      <c r="BG37" s="195"/>
      <c r="BH37" s="195"/>
      <c r="BI37" s="190"/>
      <c r="BJ37" s="190"/>
      <c r="BK37" s="190"/>
      <c r="BL37" s="190"/>
      <c r="BM37" s="190"/>
    </row>
    <row r="38" spans="1:65" x14ac:dyDescent="0.3">
      <c r="A38" s="47"/>
      <c r="B38" s="42">
        <v>28</v>
      </c>
      <c r="C38" s="37" t="s">
        <v>138</v>
      </c>
      <c r="D38" s="187">
        <v>1828020453.5437086</v>
      </c>
      <c r="E38" s="187">
        <v>12583094.669999901</v>
      </c>
      <c r="F38" s="186">
        <v>0</v>
      </c>
      <c r="G38" s="187">
        <v>0</v>
      </c>
      <c r="H38" s="187">
        <v>0</v>
      </c>
      <c r="I38" s="187">
        <v>0</v>
      </c>
      <c r="J38" s="187">
        <v>0</v>
      </c>
      <c r="K38" s="187">
        <v>0</v>
      </c>
      <c r="L38" s="187">
        <v>0</v>
      </c>
      <c r="M38" s="187">
        <v>0</v>
      </c>
      <c r="N38" s="190">
        <v>0</v>
      </c>
      <c r="O38" s="190"/>
      <c r="P38" s="190"/>
      <c r="Q38" s="190"/>
      <c r="R38" s="190">
        <v>0</v>
      </c>
      <c r="S38" s="190"/>
      <c r="T38" s="190"/>
      <c r="U38" s="190"/>
      <c r="V38" s="190">
        <v>0</v>
      </c>
      <c r="W38" s="190"/>
      <c r="X38" s="190"/>
      <c r="Y38" s="190"/>
      <c r="Z38" s="190">
        <v>0</v>
      </c>
      <c r="AA38" s="190"/>
      <c r="AB38" s="190"/>
      <c r="AC38" s="190"/>
      <c r="AD38" s="189">
        <f t="shared" si="4"/>
        <v>12583094.669999901</v>
      </c>
      <c r="AE38" s="189">
        <f t="shared" si="0"/>
        <v>0</v>
      </c>
      <c r="AF38" s="189">
        <f t="shared" si="1"/>
        <v>0</v>
      </c>
      <c r="AG38" s="189">
        <f t="shared" si="2"/>
        <v>0</v>
      </c>
      <c r="AH38" s="189">
        <f t="shared" si="3"/>
        <v>0</v>
      </c>
      <c r="AI38" s="190"/>
      <c r="AJ38" s="190"/>
      <c r="AK38" s="190"/>
      <c r="AL38" s="190"/>
      <c r="AM38" s="190"/>
      <c r="AN38" s="190"/>
      <c r="AO38" s="190"/>
      <c r="AP38" s="190"/>
      <c r="AQ38" s="190"/>
      <c r="AR38" s="190"/>
      <c r="AS38" s="190"/>
      <c r="AT38" s="190"/>
      <c r="AU38" s="190"/>
      <c r="AV38" s="190"/>
      <c r="AW38" s="190"/>
      <c r="AX38" s="190"/>
      <c r="AY38" s="190"/>
      <c r="AZ38" s="190"/>
      <c r="BA38" s="190"/>
      <c r="BB38" s="190"/>
      <c r="BC38" s="190"/>
      <c r="BD38" s="190"/>
      <c r="BE38" s="190"/>
      <c r="BF38" s="190"/>
      <c r="BG38" s="190"/>
      <c r="BH38" s="190"/>
      <c r="BI38" s="190"/>
      <c r="BJ38" s="190"/>
      <c r="BK38" s="190"/>
      <c r="BL38" s="190"/>
      <c r="BM38" s="190"/>
    </row>
    <row r="39" spans="1:65" x14ac:dyDescent="0.3">
      <c r="A39" s="47"/>
      <c r="B39" s="42">
        <v>29</v>
      </c>
      <c r="C39" s="39" t="s">
        <v>139</v>
      </c>
      <c r="D39" s="187">
        <v>1797088816.9865115</v>
      </c>
      <c r="E39" s="185">
        <v>351988.47</v>
      </c>
      <c r="F39" s="188">
        <v>0</v>
      </c>
      <c r="G39" s="185">
        <v>0</v>
      </c>
      <c r="H39" s="185">
        <v>0</v>
      </c>
      <c r="I39" s="185">
        <v>0</v>
      </c>
      <c r="J39" s="187">
        <v>0</v>
      </c>
      <c r="K39" s="185">
        <v>0</v>
      </c>
      <c r="L39" s="185">
        <v>0</v>
      </c>
      <c r="M39" s="185">
        <v>0</v>
      </c>
      <c r="N39" s="190">
        <v>0</v>
      </c>
      <c r="O39" s="190"/>
      <c r="P39" s="190"/>
      <c r="Q39" s="190"/>
      <c r="R39" s="190">
        <v>0</v>
      </c>
      <c r="S39" s="190"/>
      <c r="T39" s="190"/>
      <c r="U39" s="190"/>
      <c r="V39" s="190">
        <v>0</v>
      </c>
      <c r="W39" s="190"/>
      <c r="X39" s="190"/>
      <c r="Y39" s="190"/>
      <c r="Z39" s="190">
        <v>0</v>
      </c>
      <c r="AA39" s="190"/>
      <c r="AB39" s="190"/>
      <c r="AC39" s="190"/>
      <c r="AD39" s="189">
        <f t="shared" si="4"/>
        <v>351988.47</v>
      </c>
      <c r="AE39" s="189">
        <f t="shared" si="0"/>
        <v>0</v>
      </c>
      <c r="AF39" s="189">
        <f t="shared" si="1"/>
        <v>0</v>
      </c>
      <c r="AG39" s="189">
        <f t="shared" si="2"/>
        <v>0</v>
      </c>
      <c r="AH39" s="189">
        <f t="shared" si="3"/>
        <v>0</v>
      </c>
      <c r="AI39" s="190"/>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90"/>
      <c r="BF39" s="190"/>
      <c r="BG39" s="190"/>
      <c r="BH39" s="190"/>
      <c r="BI39" s="190"/>
      <c r="BJ39" s="190"/>
      <c r="BK39" s="190"/>
      <c r="BL39" s="190"/>
      <c r="BM39" s="190"/>
    </row>
    <row r="40" spans="1:65" x14ac:dyDescent="0.3">
      <c r="A40" s="47"/>
      <c r="B40" s="42">
        <v>30</v>
      </c>
      <c r="C40" s="39" t="s">
        <v>140</v>
      </c>
      <c r="D40" s="187">
        <v>30931636.557196513</v>
      </c>
      <c r="E40" s="185">
        <v>12231106.199999901</v>
      </c>
      <c r="F40" s="188">
        <v>0</v>
      </c>
      <c r="G40" s="185">
        <v>0</v>
      </c>
      <c r="H40" s="185">
        <v>0</v>
      </c>
      <c r="I40" s="185">
        <v>0</v>
      </c>
      <c r="J40" s="185">
        <v>0</v>
      </c>
      <c r="K40" s="185">
        <v>0</v>
      </c>
      <c r="L40" s="185">
        <v>0</v>
      </c>
      <c r="M40" s="185">
        <v>0</v>
      </c>
      <c r="N40" s="190">
        <v>0</v>
      </c>
      <c r="O40" s="190"/>
      <c r="P40" s="190"/>
      <c r="Q40" s="190"/>
      <c r="R40" s="190">
        <v>0</v>
      </c>
      <c r="S40" s="190"/>
      <c r="T40" s="190"/>
      <c r="U40" s="190"/>
      <c r="V40" s="190">
        <v>0</v>
      </c>
      <c r="W40" s="190"/>
      <c r="X40" s="190"/>
      <c r="Y40" s="190"/>
      <c r="Z40" s="190">
        <v>0</v>
      </c>
      <c r="AA40" s="190"/>
      <c r="AB40" s="190"/>
      <c r="AC40" s="190"/>
      <c r="AD40" s="189">
        <f t="shared" si="4"/>
        <v>12231106.199999901</v>
      </c>
      <c r="AE40" s="189">
        <f t="shared" si="0"/>
        <v>0</v>
      </c>
      <c r="AF40" s="189">
        <f t="shared" si="1"/>
        <v>0</v>
      </c>
      <c r="AG40" s="189">
        <f t="shared" si="2"/>
        <v>0</v>
      </c>
      <c r="AH40" s="189">
        <f t="shared" si="3"/>
        <v>0</v>
      </c>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c r="BH40" s="190"/>
      <c r="BI40" s="190"/>
      <c r="BJ40" s="190"/>
      <c r="BK40" s="190"/>
      <c r="BL40" s="190"/>
      <c r="BM40" s="190"/>
    </row>
    <row r="41" spans="1:65" ht="28.8" x14ac:dyDescent="0.3">
      <c r="A41" s="47"/>
      <c r="B41" s="42">
        <v>31</v>
      </c>
      <c r="C41" s="37" t="s">
        <v>141</v>
      </c>
      <c r="D41" s="187">
        <v>7741764</v>
      </c>
      <c r="E41" s="185">
        <v>0</v>
      </c>
      <c r="F41" s="188">
        <v>0</v>
      </c>
      <c r="G41" s="185">
        <v>0</v>
      </c>
      <c r="H41" s="185">
        <v>0</v>
      </c>
      <c r="I41" s="185">
        <v>0</v>
      </c>
      <c r="J41" s="185">
        <v>0</v>
      </c>
      <c r="K41" s="185">
        <v>0</v>
      </c>
      <c r="L41" s="185">
        <v>0</v>
      </c>
      <c r="M41" s="185">
        <v>0</v>
      </c>
      <c r="N41" s="190">
        <v>0</v>
      </c>
      <c r="O41" s="190"/>
      <c r="P41" s="190"/>
      <c r="Q41" s="190"/>
      <c r="R41" s="190">
        <v>0</v>
      </c>
      <c r="S41" s="190"/>
      <c r="T41" s="190"/>
      <c r="U41" s="190"/>
      <c r="V41" s="190">
        <v>0</v>
      </c>
      <c r="W41" s="190"/>
      <c r="X41" s="190"/>
      <c r="Y41" s="190"/>
      <c r="Z41" s="190">
        <v>0</v>
      </c>
      <c r="AA41" s="190"/>
      <c r="AB41" s="190"/>
      <c r="AC41" s="190"/>
      <c r="AD41" s="189">
        <f t="shared" si="4"/>
        <v>0</v>
      </c>
      <c r="AE41" s="189">
        <f t="shared" si="0"/>
        <v>0</v>
      </c>
      <c r="AF41" s="189">
        <f t="shared" si="1"/>
        <v>0</v>
      </c>
      <c r="AG41" s="189">
        <f t="shared" si="2"/>
        <v>0</v>
      </c>
      <c r="AH41" s="189">
        <f t="shared" si="3"/>
        <v>0</v>
      </c>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90"/>
      <c r="BI41" s="190"/>
      <c r="BJ41" s="190"/>
      <c r="BK41" s="190"/>
      <c r="BL41" s="190"/>
      <c r="BM41" s="190"/>
    </row>
    <row r="42" spans="1:65" ht="28.8" x14ac:dyDescent="0.3">
      <c r="A42" s="47"/>
      <c r="B42" s="42">
        <v>32</v>
      </c>
      <c r="C42" s="38" t="s">
        <v>142</v>
      </c>
      <c r="D42" s="187">
        <v>85945204315.63858</v>
      </c>
      <c r="E42" s="185">
        <v>0</v>
      </c>
      <c r="F42" s="188">
        <v>0</v>
      </c>
      <c r="G42" s="185">
        <v>0</v>
      </c>
      <c r="H42" s="185">
        <v>0</v>
      </c>
      <c r="I42" s="185">
        <v>0</v>
      </c>
      <c r="J42" s="185">
        <v>0</v>
      </c>
      <c r="K42" s="185">
        <v>0</v>
      </c>
      <c r="L42" s="185">
        <v>0</v>
      </c>
      <c r="M42" s="185">
        <v>0</v>
      </c>
      <c r="N42" s="190">
        <v>0</v>
      </c>
      <c r="O42" s="190"/>
      <c r="P42" s="190"/>
      <c r="Q42" s="190"/>
      <c r="R42" s="190">
        <v>0</v>
      </c>
      <c r="S42" s="190"/>
      <c r="T42" s="190"/>
      <c r="U42" s="190"/>
      <c r="V42" s="190">
        <v>0</v>
      </c>
      <c r="W42" s="190"/>
      <c r="X42" s="190"/>
      <c r="Y42" s="190"/>
      <c r="Z42" s="190">
        <v>0</v>
      </c>
      <c r="AA42" s="190"/>
      <c r="AB42" s="190"/>
      <c r="AC42" s="190"/>
      <c r="AD42" s="189">
        <f t="shared" si="4"/>
        <v>0</v>
      </c>
      <c r="AE42" s="189">
        <f t="shared" si="0"/>
        <v>0</v>
      </c>
      <c r="AF42" s="189">
        <f t="shared" si="1"/>
        <v>0</v>
      </c>
      <c r="AG42" s="189">
        <f t="shared" si="2"/>
        <v>0</v>
      </c>
      <c r="AH42" s="189">
        <f t="shared" si="3"/>
        <v>0</v>
      </c>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c r="BH42" s="190"/>
      <c r="BI42" s="190"/>
      <c r="BJ42" s="190"/>
      <c r="BK42" s="190"/>
      <c r="BL42" s="190"/>
      <c r="BM42" s="190"/>
    </row>
    <row r="43" spans="1:65" x14ac:dyDescent="0.3">
      <c r="A43" s="47"/>
      <c r="B43" s="42">
        <v>33</v>
      </c>
      <c r="C43" s="37" t="s">
        <v>143</v>
      </c>
      <c r="D43" s="187">
        <v>62813244299.915115</v>
      </c>
      <c r="E43" s="193">
        <v>0</v>
      </c>
      <c r="F43" s="196">
        <v>0</v>
      </c>
      <c r="G43" s="193">
        <v>0</v>
      </c>
      <c r="H43" s="193">
        <v>0</v>
      </c>
      <c r="I43" s="193">
        <v>0</v>
      </c>
      <c r="J43" s="195">
        <v>0</v>
      </c>
      <c r="K43" s="195">
        <v>0</v>
      </c>
      <c r="L43" s="195">
        <v>0</v>
      </c>
      <c r="M43" s="195">
        <v>0</v>
      </c>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c r="BJ43" s="195"/>
      <c r="BK43" s="195"/>
      <c r="BL43" s="195"/>
      <c r="BM43" s="195"/>
    </row>
    <row r="44" spans="1:65" ht="28.8" x14ac:dyDescent="0.3">
      <c r="A44" s="47"/>
      <c r="B44" s="42">
        <v>34</v>
      </c>
      <c r="C44" s="54" t="s">
        <v>144</v>
      </c>
      <c r="D44" s="185">
        <v>44910041922.221169</v>
      </c>
      <c r="E44" s="193">
        <v>0</v>
      </c>
      <c r="F44" s="196">
        <v>0</v>
      </c>
      <c r="G44" s="193">
        <v>0</v>
      </c>
      <c r="H44" s="193">
        <v>0</v>
      </c>
      <c r="I44" s="193">
        <v>0</v>
      </c>
      <c r="J44" s="195">
        <v>0</v>
      </c>
      <c r="K44" s="195">
        <v>0</v>
      </c>
      <c r="L44" s="195">
        <v>0</v>
      </c>
      <c r="M44" s="195">
        <v>0</v>
      </c>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c r="AO44" s="195"/>
      <c r="AP44" s="195"/>
      <c r="AQ44" s="195"/>
      <c r="AR44" s="195"/>
      <c r="AS44" s="195"/>
      <c r="AT44" s="195"/>
      <c r="AU44" s="195"/>
      <c r="AV44" s="195"/>
      <c r="AW44" s="195"/>
      <c r="AX44" s="195"/>
      <c r="AY44" s="195"/>
      <c r="AZ44" s="195"/>
      <c r="BA44" s="195"/>
      <c r="BB44" s="195"/>
      <c r="BC44" s="195"/>
      <c r="BD44" s="195"/>
      <c r="BE44" s="195"/>
      <c r="BF44" s="195"/>
      <c r="BG44" s="195"/>
      <c r="BH44" s="195"/>
      <c r="BI44" s="195"/>
      <c r="BJ44" s="195"/>
      <c r="BK44" s="195"/>
      <c r="BL44" s="195"/>
      <c r="BM44" s="195"/>
    </row>
    <row r="45" spans="1:65" x14ac:dyDescent="0.3">
      <c r="A45" s="47"/>
      <c r="B45" s="42">
        <v>35</v>
      </c>
      <c r="C45" s="39" t="s">
        <v>126</v>
      </c>
      <c r="D45" s="185">
        <v>41982312679.760338</v>
      </c>
      <c r="E45" s="193">
        <v>0</v>
      </c>
      <c r="F45" s="196">
        <v>0</v>
      </c>
      <c r="G45" s="193">
        <v>0</v>
      </c>
      <c r="H45" s="193">
        <v>0</v>
      </c>
      <c r="I45" s="193">
        <v>0</v>
      </c>
      <c r="J45" s="195">
        <v>0</v>
      </c>
      <c r="K45" s="195">
        <v>0</v>
      </c>
      <c r="L45" s="195">
        <v>0</v>
      </c>
      <c r="M45" s="195">
        <v>0</v>
      </c>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5"/>
      <c r="AQ45" s="195"/>
      <c r="AR45" s="195"/>
      <c r="AS45" s="195"/>
      <c r="AT45" s="195"/>
      <c r="AU45" s="195"/>
      <c r="AV45" s="195"/>
      <c r="AW45" s="195"/>
      <c r="AX45" s="195"/>
      <c r="AY45" s="195"/>
      <c r="AZ45" s="195"/>
      <c r="BA45" s="195"/>
      <c r="BB45" s="195"/>
      <c r="BC45" s="195"/>
      <c r="BD45" s="195"/>
      <c r="BE45" s="195"/>
      <c r="BF45" s="195"/>
      <c r="BG45" s="195"/>
      <c r="BH45" s="195"/>
      <c r="BI45" s="195"/>
      <c r="BJ45" s="195"/>
      <c r="BK45" s="195"/>
      <c r="BL45" s="195"/>
      <c r="BM45" s="195"/>
    </row>
    <row r="46" spans="1:65" x14ac:dyDescent="0.3">
      <c r="A46" s="47"/>
      <c r="B46" s="42">
        <v>36</v>
      </c>
      <c r="C46" s="57" t="s">
        <v>145</v>
      </c>
      <c r="D46" s="185">
        <v>9332407361.6760006</v>
      </c>
      <c r="E46" s="193">
        <v>0</v>
      </c>
      <c r="F46" s="196">
        <v>0</v>
      </c>
      <c r="G46" s="193">
        <v>0</v>
      </c>
      <c r="H46" s="193">
        <v>0</v>
      </c>
      <c r="I46" s="193">
        <v>0</v>
      </c>
      <c r="J46" s="195">
        <v>0</v>
      </c>
      <c r="K46" s="195">
        <v>0</v>
      </c>
      <c r="L46" s="195">
        <v>0</v>
      </c>
      <c r="M46" s="195">
        <v>0</v>
      </c>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5"/>
      <c r="AQ46" s="195"/>
      <c r="AR46" s="195"/>
      <c r="AS46" s="195"/>
      <c r="AT46" s="195"/>
      <c r="AU46" s="195"/>
      <c r="AV46" s="195"/>
      <c r="AW46" s="195"/>
      <c r="AX46" s="195"/>
      <c r="AY46" s="195"/>
      <c r="AZ46" s="195"/>
      <c r="BA46" s="195"/>
      <c r="BB46" s="195"/>
      <c r="BC46" s="195"/>
      <c r="BD46" s="195"/>
      <c r="BE46" s="195"/>
      <c r="BF46" s="195"/>
      <c r="BG46" s="195"/>
      <c r="BH46" s="195"/>
      <c r="BI46" s="195"/>
      <c r="BJ46" s="195"/>
      <c r="BK46" s="195"/>
      <c r="BL46" s="195"/>
      <c r="BM46" s="195"/>
    </row>
    <row r="47" spans="1:65" x14ac:dyDescent="0.3">
      <c r="A47" s="47"/>
      <c r="B47" s="42">
        <v>37</v>
      </c>
      <c r="C47" s="57" t="s">
        <v>136</v>
      </c>
      <c r="D47" s="185">
        <v>0</v>
      </c>
      <c r="E47" s="193">
        <v>0</v>
      </c>
      <c r="F47" s="196">
        <v>0</v>
      </c>
      <c r="G47" s="193">
        <v>0</v>
      </c>
      <c r="H47" s="193">
        <v>0</v>
      </c>
      <c r="I47" s="193">
        <v>0</v>
      </c>
      <c r="J47" s="195">
        <v>0</v>
      </c>
      <c r="K47" s="195">
        <v>0</v>
      </c>
      <c r="L47" s="195">
        <v>0</v>
      </c>
      <c r="M47" s="195">
        <v>0</v>
      </c>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5"/>
      <c r="AK47" s="195"/>
      <c r="AL47" s="195"/>
      <c r="AM47" s="195"/>
      <c r="AN47" s="195"/>
      <c r="AO47" s="195"/>
      <c r="AP47" s="195"/>
      <c r="AQ47" s="195"/>
      <c r="AR47" s="195"/>
      <c r="AS47" s="195"/>
      <c r="AT47" s="195"/>
      <c r="AU47" s="195"/>
      <c r="AV47" s="195"/>
      <c r="AW47" s="195"/>
      <c r="AX47" s="195"/>
      <c r="AY47" s="195"/>
      <c r="AZ47" s="195"/>
      <c r="BA47" s="195"/>
      <c r="BB47" s="195"/>
      <c r="BC47" s="195"/>
      <c r="BD47" s="195"/>
      <c r="BE47" s="195"/>
      <c r="BF47" s="195"/>
      <c r="BG47" s="195"/>
      <c r="BH47" s="195"/>
      <c r="BI47" s="195"/>
      <c r="BJ47" s="195"/>
      <c r="BK47" s="195"/>
      <c r="BL47" s="195"/>
      <c r="BM47" s="195"/>
    </row>
    <row r="48" spans="1:65" x14ac:dyDescent="0.3">
      <c r="A48" s="47"/>
      <c r="B48" s="42">
        <v>38</v>
      </c>
      <c r="C48" s="39" t="s">
        <v>146</v>
      </c>
      <c r="D48" s="185">
        <v>1794181696.2298818</v>
      </c>
      <c r="E48" s="193">
        <v>0</v>
      </c>
      <c r="F48" s="196">
        <v>0</v>
      </c>
      <c r="G48" s="193">
        <v>0</v>
      </c>
      <c r="H48" s="193">
        <v>0</v>
      </c>
      <c r="I48" s="193">
        <v>0</v>
      </c>
      <c r="J48" s="195">
        <v>0</v>
      </c>
      <c r="K48" s="195">
        <v>0</v>
      </c>
      <c r="L48" s="195">
        <v>0</v>
      </c>
      <c r="M48" s="195">
        <v>0</v>
      </c>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195"/>
      <c r="AN48" s="195"/>
      <c r="AO48" s="195"/>
      <c r="AP48" s="195"/>
      <c r="AQ48" s="195"/>
      <c r="AR48" s="195"/>
      <c r="AS48" s="195"/>
      <c r="AT48" s="195"/>
      <c r="AU48" s="195"/>
      <c r="AV48" s="195"/>
      <c r="AW48" s="195"/>
      <c r="AX48" s="195"/>
      <c r="AY48" s="195"/>
      <c r="AZ48" s="195"/>
      <c r="BA48" s="195"/>
      <c r="BB48" s="195"/>
      <c r="BC48" s="195"/>
      <c r="BD48" s="195"/>
      <c r="BE48" s="195"/>
      <c r="BF48" s="195"/>
      <c r="BG48" s="195"/>
      <c r="BH48" s="195"/>
      <c r="BI48" s="195"/>
      <c r="BJ48" s="195"/>
      <c r="BK48" s="195"/>
      <c r="BL48" s="195"/>
      <c r="BM48" s="195"/>
    </row>
    <row r="49" spans="1:65" x14ac:dyDescent="0.3">
      <c r="A49" s="47"/>
      <c r="B49" s="42">
        <v>39</v>
      </c>
      <c r="C49" s="39" t="s">
        <v>128</v>
      </c>
      <c r="D49" s="185">
        <v>1133547546.2309332</v>
      </c>
      <c r="E49" s="193">
        <v>0</v>
      </c>
      <c r="F49" s="196">
        <v>0</v>
      </c>
      <c r="G49" s="193">
        <v>0</v>
      </c>
      <c r="H49" s="193">
        <v>0</v>
      </c>
      <c r="I49" s="193">
        <v>0</v>
      </c>
      <c r="J49" s="195">
        <v>0</v>
      </c>
      <c r="K49" s="195">
        <v>0</v>
      </c>
      <c r="L49" s="195">
        <v>0</v>
      </c>
      <c r="M49" s="195">
        <v>0</v>
      </c>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row>
    <row r="50" spans="1:65" ht="28.8" x14ac:dyDescent="0.3">
      <c r="A50" s="47"/>
      <c r="B50" s="42">
        <v>40</v>
      </c>
      <c r="C50" s="55" t="s">
        <v>147</v>
      </c>
      <c r="D50" s="187">
        <v>17903202377.693935</v>
      </c>
      <c r="E50" s="193">
        <v>0</v>
      </c>
      <c r="F50" s="196">
        <v>0</v>
      </c>
      <c r="G50" s="193">
        <v>0</v>
      </c>
      <c r="H50" s="193">
        <v>0</v>
      </c>
      <c r="I50" s="193">
        <v>0</v>
      </c>
      <c r="J50" s="195">
        <v>0</v>
      </c>
      <c r="K50" s="195">
        <v>0</v>
      </c>
      <c r="L50" s="195">
        <v>0</v>
      </c>
      <c r="M50" s="195">
        <v>0</v>
      </c>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row>
    <row r="51" spans="1:65" x14ac:dyDescent="0.3">
      <c r="A51" s="47"/>
      <c r="B51" s="42">
        <v>41</v>
      </c>
      <c r="C51" s="60" t="s">
        <v>126</v>
      </c>
      <c r="D51" s="187">
        <v>16925904211.256319</v>
      </c>
      <c r="E51" s="193">
        <v>0</v>
      </c>
      <c r="F51" s="196">
        <v>0</v>
      </c>
      <c r="G51" s="193">
        <v>0</v>
      </c>
      <c r="H51" s="193">
        <v>0</v>
      </c>
      <c r="I51" s="193">
        <v>0</v>
      </c>
      <c r="J51" s="195">
        <v>0</v>
      </c>
      <c r="K51" s="195">
        <v>0</v>
      </c>
      <c r="L51" s="195">
        <v>0</v>
      </c>
      <c r="M51" s="195">
        <v>0</v>
      </c>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row>
    <row r="52" spans="1:65" x14ac:dyDescent="0.3">
      <c r="A52" s="47"/>
      <c r="B52" s="42">
        <v>42</v>
      </c>
      <c r="C52" s="39" t="s">
        <v>146</v>
      </c>
      <c r="D52" s="187">
        <v>885327036.80303335</v>
      </c>
      <c r="E52" s="193">
        <v>0</v>
      </c>
      <c r="F52" s="196">
        <v>0</v>
      </c>
      <c r="G52" s="193">
        <v>0</v>
      </c>
      <c r="H52" s="193">
        <v>0</v>
      </c>
      <c r="I52" s="193">
        <v>0</v>
      </c>
      <c r="J52" s="195">
        <v>0</v>
      </c>
      <c r="K52" s="195">
        <v>0</v>
      </c>
      <c r="L52" s="195">
        <v>0</v>
      </c>
      <c r="M52" s="195">
        <v>0</v>
      </c>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row>
    <row r="53" spans="1:65" x14ac:dyDescent="0.3">
      <c r="A53" s="47"/>
      <c r="B53" s="42">
        <v>43</v>
      </c>
      <c r="C53" s="39" t="s">
        <v>128</v>
      </c>
      <c r="D53" s="187">
        <v>91971129.634585589</v>
      </c>
      <c r="E53" s="193">
        <v>0</v>
      </c>
      <c r="F53" s="196">
        <v>0</v>
      </c>
      <c r="G53" s="193">
        <v>0</v>
      </c>
      <c r="H53" s="193">
        <v>0</v>
      </c>
      <c r="I53" s="193">
        <v>0</v>
      </c>
      <c r="J53" s="195">
        <v>0</v>
      </c>
      <c r="K53" s="195">
        <v>0</v>
      </c>
      <c r="L53" s="195">
        <v>0</v>
      </c>
      <c r="M53" s="195">
        <v>0</v>
      </c>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row>
    <row r="54" spans="1:65" x14ac:dyDescent="0.3">
      <c r="A54" s="47"/>
      <c r="B54" s="42">
        <v>44</v>
      </c>
      <c r="C54" s="37" t="s">
        <v>148</v>
      </c>
      <c r="D54" s="187">
        <v>1160022646.343189</v>
      </c>
      <c r="E54" s="193">
        <v>0</v>
      </c>
      <c r="F54" s="196">
        <v>0</v>
      </c>
      <c r="G54" s="193">
        <v>0</v>
      </c>
      <c r="H54" s="193">
        <v>0</v>
      </c>
      <c r="I54" s="193">
        <v>0</v>
      </c>
      <c r="J54" s="195">
        <v>0</v>
      </c>
      <c r="K54" s="195">
        <v>0</v>
      </c>
      <c r="L54" s="195">
        <v>0</v>
      </c>
      <c r="M54" s="195">
        <v>0</v>
      </c>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row>
    <row r="55" spans="1:65" x14ac:dyDescent="0.3">
      <c r="A55" s="47"/>
      <c r="B55" s="42">
        <v>45</v>
      </c>
      <c r="C55" s="37" t="s">
        <v>149</v>
      </c>
      <c r="D55" s="187">
        <v>14537522153.381577</v>
      </c>
      <c r="E55" s="193">
        <v>0</v>
      </c>
      <c r="F55" s="196">
        <v>0</v>
      </c>
      <c r="G55" s="193">
        <v>0</v>
      </c>
      <c r="H55" s="193">
        <v>0</v>
      </c>
      <c r="I55" s="193">
        <v>0</v>
      </c>
      <c r="J55" s="195">
        <v>0</v>
      </c>
      <c r="K55" s="195">
        <v>0</v>
      </c>
      <c r="L55" s="195">
        <v>0</v>
      </c>
      <c r="M55" s="195">
        <v>0</v>
      </c>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c r="AN55" s="195"/>
      <c r="AO55" s="195"/>
      <c r="AP55" s="195"/>
      <c r="AQ55" s="195"/>
      <c r="AR55" s="195"/>
      <c r="AS55" s="195"/>
      <c r="AT55" s="195"/>
      <c r="AU55" s="195"/>
      <c r="AV55" s="195"/>
      <c r="AW55" s="195"/>
      <c r="AX55" s="195"/>
      <c r="AY55" s="195"/>
      <c r="AZ55" s="195"/>
      <c r="BA55" s="195"/>
      <c r="BB55" s="195"/>
      <c r="BC55" s="195"/>
      <c r="BD55" s="195"/>
      <c r="BE55" s="195"/>
      <c r="BF55" s="195"/>
      <c r="BG55" s="195"/>
      <c r="BH55" s="195"/>
      <c r="BI55" s="195"/>
      <c r="BJ55" s="195"/>
      <c r="BK55" s="195"/>
      <c r="BL55" s="195"/>
      <c r="BM55" s="195"/>
    </row>
    <row r="56" spans="1:65" x14ac:dyDescent="0.3">
      <c r="A56" s="47"/>
      <c r="B56" s="42">
        <v>46</v>
      </c>
      <c r="C56" s="37" t="s">
        <v>150</v>
      </c>
      <c r="D56" s="187">
        <v>4125825272.1007891</v>
      </c>
      <c r="E56" s="193">
        <v>0</v>
      </c>
      <c r="F56" s="196">
        <v>0</v>
      </c>
      <c r="G56" s="193">
        <v>0</v>
      </c>
      <c r="H56" s="193">
        <v>0</v>
      </c>
      <c r="I56" s="193">
        <v>0</v>
      </c>
      <c r="J56" s="195">
        <v>0</v>
      </c>
      <c r="K56" s="195">
        <v>0</v>
      </c>
      <c r="L56" s="195">
        <v>0</v>
      </c>
      <c r="M56" s="195">
        <v>0</v>
      </c>
      <c r="N56" s="195"/>
      <c r="O56" s="195"/>
      <c r="P56" s="195"/>
      <c r="Q56" s="195"/>
      <c r="R56" s="195"/>
      <c r="S56" s="195"/>
      <c r="T56" s="195"/>
      <c r="U56" s="195"/>
      <c r="V56" s="195"/>
      <c r="W56" s="195"/>
      <c r="X56" s="195"/>
      <c r="Y56" s="195"/>
      <c r="Z56" s="195"/>
      <c r="AA56" s="195"/>
      <c r="AB56" s="195"/>
      <c r="AC56" s="195"/>
      <c r="AD56" s="195"/>
      <c r="AE56" s="195"/>
      <c r="AF56" s="195"/>
      <c r="AG56" s="195"/>
      <c r="AH56" s="195"/>
      <c r="AI56" s="195"/>
      <c r="AJ56" s="195"/>
      <c r="AK56" s="195"/>
      <c r="AL56" s="195"/>
      <c r="AM56" s="195"/>
      <c r="AN56" s="195"/>
      <c r="AO56" s="195"/>
      <c r="AP56" s="195"/>
      <c r="AQ56" s="195"/>
      <c r="AR56" s="195"/>
      <c r="AS56" s="195"/>
      <c r="AT56" s="195"/>
      <c r="AU56" s="195"/>
      <c r="AV56" s="195"/>
      <c r="AW56" s="195"/>
      <c r="AX56" s="195"/>
      <c r="AY56" s="195"/>
      <c r="AZ56" s="195"/>
      <c r="BA56" s="195"/>
      <c r="BB56" s="195"/>
      <c r="BC56" s="195"/>
      <c r="BD56" s="195"/>
      <c r="BE56" s="195"/>
      <c r="BF56" s="195"/>
      <c r="BG56" s="195"/>
      <c r="BH56" s="195"/>
      <c r="BI56" s="195"/>
      <c r="BJ56" s="195"/>
      <c r="BK56" s="195"/>
      <c r="BL56" s="195"/>
      <c r="BM56" s="195"/>
    </row>
    <row r="57" spans="1:65" x14ac:dyDescent="0.3">
      <c r="A57" s="47"/>
      <c r="B57" s="43">
        <v>47</v>
      </c>
      <c r="C57" s="37" t="s">
        <v>151</v>
      </c>
      <c r="D57" s="187">
        <v>3308589943.8979745</v>
      </c>
      <c r="E57" s="193">
        <v>0</v>
      </c>
      <c r="F57" s="196">
        <v>0</v>
      </c>
      <c r="G57" s="193">
        <v>0</v>
      </c>
      <c r="H57" s="193">
        <v>0</v>
      </c>
      <c r="I57" s="193">
        <v>0</v>
      </c>
      <c r="J57" s="195">
        <v>0</v>
      </c>
      <c r="K57" s="195">
        <v>0</v>
      </c>
      <c r="L57" s="195">
        <v>0</v>
      </c>
      <c r="M57" s="195">
        <v>0</v>
      </c>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5"/>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row>
    <row r="58" spans="1:65" s="15" customFormat="1" x14ac:dyDescent="0.3">
      <c r="A58" s="58"/>
      <c r="B58" s="43">
        <v>48</v>
      </c>
      <c r="C58" s="209" t="s">
        <v>152</v>
      </c>
      <c r="D58" s="187">
        <v>125858588266.77008</v>
      </c>
      <c r="E58" s="187">
        <v>28236353093.254257</v>
      </c>
      <c r="F58" s="186">
        <v>477151338.13878655</v>
      </c>
      <c r="G58" s="187">
        <v>158664475.16097516</v>
      </c>
      <c r="H58" s="187">
        <v>61105936.279228605</v>
      </c>
      <c r="I58" s="187">
        <v>216918587.35512093</v>
      </c>
      <c r="J58" s="187">
        <f>J30+J12</f>
        <v>226687354.75491506</v>
      </c>
      <c r="K58" s="187">
        <v>50968612.760122366</v>
      </c>
      <c r="L58" s="187">
        <v>0</v>
      </c>
      <c r="M58" s="187">
        <v>0</v>
      </c>
      <c r="N58" s="190">
        <v>0</v>
      </c>
      <c r="O58" s="190"/>
      <c r="P58" s="190"/>
      <c r="Q58" s="190"/>
      <c r="R58" s="190">
        <v>0</v>
      </c>
      <c r="S58" s="190"/>
      <c r="T58" s="190"/>
      <c r="U58" s="190"/>
      <c r="V58" s="190">
        <v>0</v>
      </c>
      <c r="W58" s="190"/>
      <c r="X58" s="190"/>
      <c r="Y58" s="190"/>
      <c r="Z58" s="190">
        <v>0</v>
      </c>
      <c r="AA58" s="190"/>
      <c r="AB58" s="190"/>
      <c r="AC58" s="190"/>
      <c r="AD58" s="190">
        <f t="shared" ref="AD58:AF58" si="5">E58+J58+N58+R58+V58+Z58</f>
        <v>28463040448.009171</v>
      </c>
      <c r="AE58" s="190">
        <f>F58+K58+O58+S58+W58+AA58</f>
        <v>528119950.89890891</v>
      </c>
      <c r="AF58" s="190">
        <f t="shared" si="5"/>
        <v>158664475.16097516</v>
      </c>
      <c r="AG58" s="190">
        <f t="shared" ref="AG58" si="6">H58</f>
        <v>61105936.279228605</v>
      </c>
      <c r="AH58" s="190">
        <f>I58+M58+Q58+U58+Y58+AC58</f>
        <v>216918587.35512093</v>
      </c>
      <c r="AI58" s="190"/>
      <c r="AJ58" s="190"/>
      <c r="AK58" s="190"/>
      <c r="AL58" s="190"/>
      <c r="AM58" s="190"/>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row>
    <row r="59" spans="1:65" x14ac:dyDescent="0.3">
      <c r="A59" s="47" t="s">
        <v>153</v>
      </c>
      <c r="B59" s="42">
        <v>49</v>
      </c>
      <c r="C59" s="38" t="s">
        <v>154</v>
      </c>
      <c r="D59" s="185">
        <v>75037263558.274582</v>
      </c>
      <c r="E59" s="193">
        <v>0</v>
      </c>
      <c r="F59" s="196">
        <v>0</v>
      </c>
      <c r="G59" s="193">
        <v>0</v>
      </c>
      <c r="H59" s="193">
        <v>0</v>
      </c>
      <c r="I59" s="193">
        <v>0</v>
      </c>
      <c r="J59" s="195">
        <v>0</v>
      </c>
      <c r="K59" s="195">
        <v>0</v>
      </c>
      <c r="L59" s="195">
        <v>0</v>
      </c>
      <c r="M59" s="195">
        <v>0</v>
      </c>
      <c r="N59" s="195"/>
      <c r="O59" s="195"/>
      <c r="P59" s="195"/>
      <c r="Q59" s="195"/>
      <c r="R59" s="195"/>
      <c r="S59" s="195"/>
      <c r="T59" s="195"/>
      <c r="U59" s="195"/>
      <c r="V59" s="195">
        <v>0</v>
      </c>
      <c r="W59" s="195"/>
      <c r="X59" s="195"/>
      <c r="Y59" s="195"/>
      <c r="Z59" s="195"/>
      <c r="AA59" s="195"/>
      <c r="AB59" s="195"/>
      <c r="AC59" s="195"/>
      <c r="AD59" s="195"/>
      <c r="AE59" s="195"/>
      <c r="AF59" s="195"/>
      <c r="AG59" s="195"/>
      <c r="AH59" s="195"/>
      <c r="AI59" s="195"/>
      <c r="AJ59" s="195"/>
      <c r="AK59" s="195"/>
      <c r="AL59" s="195"/>
      <c r="AM59" s="195"/>
      <c r="AN59" s="195"/>
      <c r="AO59" s="195"/>
      <c r="AP59" s="195"/>
      <c r="AQ59" s="195"/>
      <c r="AR59" s="195"/>
      <c r="AS59" s="195"/>
      <c r="AT59" s="195"/>
      <c r="AU59" s="195"/>
      <c r="AV59" s="195"/>
      <c r="AW59" s="195"/>
      <c r="AX59" s="195"/>
      <c r="AY59" s="195"/>
      <c r="AZ59" s="195"/>
      <c r="BA59" s="195"/>
      <c r="BB59" s="195"/>
      <c r="BC59" s="195"/>
      <c r="BD59" s="195"/>
      <c r="BE59" s="195"/>
      <c r="BF59" s="195"/>
      <c r="BG59" s="195"/>
      <c r="BH59" s="195"/>
      <c r="BI59" s="195"/>
      <c r="BJ59" s="195"/>
      <c r="BK59" s="195"/>
      <c r="BL59" s="195"/>
      <c r="BM59" s="195"/>
    </row>
    <row r="60" spans="1:65" x14ac:dyDescent="0.3">
      <c r="A60" s="47"/>
      <c r="B60" s="42">
        <v>50</v>
      </c>
      <c r="C60" s="37" t="s">
        <v>155</v>
      </c>
      <c r="D60" s="185">
        <v>23445515678.909729</v>
      </c>
      <c r="E60" s="193">
        <v>0</v>
      </c>
      <c r="F60" s="196">
        <v>0</v>
      </c>
      <c r="G60" s="193">
        <v>0</v>
      </c>
      <c r="H60" s="193">
        <v>0</v>
      </c>
      <c r="I60" s="193">
        <v>0</v>
      </c>
      <c r="J60" s="195">
        <v>0</v>
      </c>
      <c r="K60" s="195">
        <v>0</v>
      </c>
      <c r="L60" s="195">
        <v>0</v>
      </c>
      <c r="M60" s="195">
        <v>0</v>
      </c>
      <c r="N60" s="195"/>
      <c r="O60" s="195"/>
      <c r="P60" s="195"/>
      <c r="Q60" s="195"/>
      <c r="R60" s="195"/>
      <c r="S60" s="195"/>
      <c r="T60" s="195"/>
      <c r="U60" s="195"/>
      <c r="V60" s="195">
        <v>0</v>
      </c>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195"/>
      <c r="AZ60" s="195"/>
      <c r="BA60" s="195"/>
      <c r="BB60" s="195"/>
      <c r="BC60" s="195"/>
      <c r="BD60" s="195"/>
      <c r="BE60" s="195"/>
      <c r="BF60" s="195"/>
      <c r="BG60" s="195"/>
      <c r="BH60" s="195"/>
      <c r="BI60" s="195"/>
      <c r="BJ60" s="195"/>
      <c r="BK60" s="195"/>
      <c r="BL60" s="195"/>
      <c r="BM60" s="195"/>
    </row>
    <row r="61" spans="1:65" x14ac:dyDescent="0.3">
      <c r="A61" s="47"/>
      <c r="B61" s="42">
        <v>51</v>
      </c>
      <c r="C61" s="37" t="s">
        <v>156</v>
      </c>
      <c r="D61" s="185">
        <v>32445985091.971664</v>
      </c>
      <c r="E61" s="193">
        <v>0</v>
      </c>
      <c r="F61" s="196">
        <v>0</v>
      </c>
      <c r="G61" s="193">
        <v>0</v>
      </c>
      <c r="H61" s="193">
        <v>0</v>
      </c>
      <c r="I61" s="193">
        <v>0</v>
      </c>
      <c r="J61" s="195">
        <v>0</v>
      </c>
      <c r="K61" s="195">
        <v>0</v>
      </c>
      <c r="L61" s="195">
        <v>0</v>
      </c>
      <c r="M61" s="195">
        <v>0</v>
      </c>
      <c r="N61" s="195"/>
      <c r="O61" s="195"/>
      <c r="P61" s="195"/>
      <c r="Q61" s="195"/>
      <c r="R61" s="195"/>
      <c r="S61" s="195"/>
      <c r="T61" s="195"/>
      <c r="U61" s="195"/>
      <c r="V61" s="195">
        <v>0</v>
      </c>
      <c r="W61" s="195"/>
      <c r="X61" s="195"/>
      <c r="Y61" s="195"/>
      <c r="Z61" s="195"/>
      <c r="AA61" s="195"/>
      <c r="AB61" s="195"/>
      <c r="AC61" s="195"/>
      <c r="AD61" s="195"/>
      <c r="AE61" s="195"/>
      <c r="AF61" s="195"/>
      <c r="AG61" s="195"/>
      <c r="AH61" s="195"/>
      <c r="AI61" s="195"/>
      <c r="AJ61" s="195"/>
      <c r="AK61" s="195"/>
      <c r="AL61" s="195"/>
      <c r="AM61" s="195"/>
      <c r="AN61" s="195"/>
      <c r="AO61" s="195"/>
      <c r="AP61" s="195"/>
      <c r="AQ61" s="195"/>
      <c r="AR61" s="195"/>
      <c r="AS61" s="195"/>
      <c r="AT61" s="195"/>
      <c r="AU61" s="195"/>
      <c r="AV61" s="195"/>
      <c r="AW61" s="195"/>
      <c r="AX61" s="195"/>
      <c r="AY61" s="195"/>
      <c r="AZ61" s="195"/>
      <c r="BA61" s="195"/>
      <c r="BB61" s="195"/>
      <c r="BC61" s="195"/>
      <c r="BD61" s="195"/>
      <c r="BE61" s="195"/>
      <c r="BF61" s="195"/>
      <c r="BG61" s="195"/>
      <c r="BH61" s="195"/>
      <c r="BI61" s="195"/>
      <c r="BJ61" s="195"/>
      <c r="BK61" s="195"/>
      <c r="BL61" s="195"/>
      <c r="BM61" s="195"/>
    </row>
    <row r="62" spans="1:65" x14ac:dyDescent="0.3">
      <c r="A62" s="47"/>
      <c r="B62" s="42">
        <v>52</v>
      </c>
      <c r="C62" s="37" t="s">
        <v>157</v>
      </c>
      <c r="D62" s="187">
        <v>5769650509.1311016</v>
      </c>
      <c r="E62" s="193">
        <v>0</v>
      </c>
      <c r="F62" s="196">
        <v>0</v>
      </c>
      <c r="G62" s="193">
        <v>0</v>
      </c>
      <c r="H62" s="193">
        <v>0</v>
      </c>
      <c r="I62" s="193">
        <v>0</v>
      </c>
      <c r="J62" s="195">
        <v>0</v>
      </c>
      <c r="K62" s="195">
        <v>0</v>
      </c>
      <c r="L62" s="195">
        <v>0</v>
      </c>
      <c r="M62" s="195">
        <v>0</v>
      </c>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5"/>
      <c r="AK62" s="195"/>
      <c r="AL62" s="195"/>
      <c r="AM62" s="195"/>
      <c r="AN62" s="195"/>
      <c r="AO62" s="195"/>
      <c r="AP62" s="195"/>
      <c r="AQ62" s="195"/>
      <c r="AR62" s="195"/>
      <c r="AS62" s="195"/>
      <c r="AT62" s="195"/>
      <c r="AU62" s="195"/>
      <c r="AV62" s="195"/>
      <c r="AW62" s="195"/>
      <c r="AX62" s="195"/>
      <c r="AY62" s="195"/>
      <c r="AZ62" s="195"/>
      <c r="BA62" s="195"/>
      <c r="BB62" s="195"/>
      <c r="BC62" s="195"/>
      <c r="BD62" s="195"/>
      <c r="BE62" s="195"/>
      <c r="BF62" s="195"/>
      <c r="BG62" s="195"/>
      <c r="BH62" s="195"/>
      <c r="BI62" s="195"/>
      <c r="BJ62" s="195"/>
      <c r="BK62" s="195"/>
      <c r="BL62" s="195"/>
      <c r="BM62" s="195"/>
    </row>
    <row r="63" spans="1:65" x14ac:dyDescent="0.3">
      <c r="A63" s="47"/>
      <c r="B63" s="42">
        <v>53</v>
      </c>
      <c r="C63" s="38" t="s">
        <v>158</v>
      </c>
      <c r="D63" s="187">
        <v>200895851825.04474</v>
      </c>
      <c r="E63" s="187">
        <v>28236353093.254257</v>
      </c>
      <c r="F63" s="186">
        <v>477151338.13878667</v>
      </c>
      <c r="G63" s="187">
        <v>158664475.16097516</v>
      </c>
      <c r="H63" s="187">
        <v>61105936.279228598</v>
      </c>
      <c r="I63" s="187">
        <v>216918587.3551209</v>
      </c>
      <c r="J63" s="187">
        <v>226687354.75491506</v>
      </c>
      <c r="K63" s="187">
        <v>50968612.760122374</v>
      </c>
      <c r="L63" s="187">
        <v>0</v>
      </c>
      <c r="M63" s="187">
        <v>0</v>
      </c>
      <c r="N63" s="190">
        <v>0</v>
      </c>
      <c r="O63" s="190"/>
      <c r="P63" s="190"/>
      <c r="Q63" s="190"/>
      <c r="R63" s="190">
        <v>0</v>
      </c>
      <c r="S63" s="190"/>
      <c r="T63" s="190"/>
      <c r="U63" s="190"/>
      <c r="V63" s="190">
        <v>0</v>
      </c>
      <c r="W63" s="190"/>
      <c r="X63" s="190"/>
      <c r="Y63" s="190"/>
      <c r="Z63" s="190">
        <v>0</v>
      </c>
      <c r="AA63" s="190"/>
      <c r="AB63" s="190"/>
      <c r="AC63" s="190"/>
      <c r="AD63" s="190">
        <f t="shared" ref="AD63:AF65" si="7">E63+J63+N63+R63+V63+Z63</f>
        <v>28463040448.009171</v>
      </c>
      <c r="AE63" s="190">
        <f t="shared" si="7"/>
        <v>528119950.89890903</v>
      </c>
      <c r="AF63" s="190">
        <f t="shared" si="7"/>
        <v>158664475.16097516</v>
      </c>
      <c r="AG63" s="190">
        <f t="shared" ref="AG63" si="8">H63</f>
        <v>61105936.279228598</v>
      </c>
      <c r="AH63" s="190">
        <f>I63+M63+Q63+U63+Y63+AC63</f>
        <v>216918587.3551209</v>
      </c>
      <c r="AI63" s="190"/>
      <c r="AJ63" s="190"/>
      <c r="AK63" s="190"/>
      <c r="AL63" s="190"/>
      <c r="AM63" s="190"/>
      <c r="AN63" s="190"/>
      <c r="AO63" s="190"/>
      <c r="AP63" s="190"/>
      <c r="AQ63" s="190"/>
      <c r="AR63" s="190"/>
      <c r="AS63" s="190"/>
      <c r="AT63" s="190"/>
      <c r="AU63" s="190"/>
      <c r="AV63" s="190"/>
      <c r="AW63" s="190"/>
      <c r="AX63" s="190"/>
      <c r="AY63" s="190"/>
      <c r="AZ63" s="190"/>
      <c r="BA63" s="190"/>
      <c r="BB63" s="190"/>
      <c r="BC63" s="190"/>
      <c r="BD63" s="190"/>
      <c r="BE63" s="190"/>
      <c r="BF63" s="190"/>
      <c r="BG63" s="190"/>
      <c r="BH63" s="190"/>
      <c r="BI63" s="190"/>
      <c r="BJ63" s="190"/>
      <c r="BK63" s="190"/>
      <c r="BL63" s="190"/>
      <c r="BM63" s="190"/>
    </row>
    <row r="64" spans="1:65" ht="14.7" customHeight="1" x14ac:dyDescent="0.3">
      <c r="A64" s="47"/>
      <c r="B64" s="247" t="s">
        <v>159</v>
      </c>
      <c r="C64" s="248"/>
      <c r="D64" s="248"/>
      <c r="E64" s="248"/>
      <c r="F64" s="248"/>
      <c r="G64" s="248"/>
      <c r="H64" s="248"/>
      <c r="I64" s="248"/>
      <c r="J64" s="248"/>
      <c r="K64" s="248"/>
      <c r="L64" s="248"/>
      <c r="M64" s="248"/>
      <c r="N64" s="248"/>
      <c r="O64" s="248"/>
      <c r="P64" s="248"/>
      <c r="Q64" s="248"/>
      <c r="R64" s="248"/>
      <c r="S64" s="248"/>
      <c r="T64" s="248"/>
      <c r="U64" s="248"/>
      <c r="V64" s="248"/>
      <c r="W64" s="248"/>
      <c r="X64" s="248"/>
      <c r="Y64" s="248"/>
      <c r="Z64" s="248"/>
      <c r="AA64" s="248"/>
      <c r="AB64" s="248"/>
      <c r="AC64" s="248"/>
      <c r="AD64" s="248"/>
      <c r="AE64" s="248"/>
      <c r="AF64" s="248"/>
      <c r="AG64" s="248"/>
      <c r="AH64" s="248"/>
      <c r="AI64" s="248"/>
      <c r="AJ64" s="248"/>
      <c r="AK64" s="248"/>
      <c r="AL64" s="248"/>
      <c r="AM64" s="248"/>
      <c r="AN64" s="248"/>
      <c r="AO64" s="248"/>
      <c r="AP64" s="248"/>
      <c r="AQ64" s="248"/>
      <c r="AR64" s="248"/>
      <c r="AS64" s="248"/>
      <c r="AT64" s="248"/>
      <c r="AU64" s="248"/>
      <c r="AV64" s="248"/>
      <c r="AW64" s="248"/>
      <c r="AX64" s="248"/>
      <c r="AY64" s="248"/>
      <c r="AZ64" s="248"/>
      <c r="BA64" s="248"/>
      <c r="BB64" s="248"/>
      <c r="BC64" s="248"/>
      <c r="BD64" s="248"/>
      <c r="BE64" s="248"/>
      <c r="BF64" s="248"/>
      <c r="BG64" s="248"/>
      <c r="BH64" s="248"/>
      <c r="BI64" s="248"/>
      <c r="BJ64" s="248"/>
      <c r="BK64" s="248"/>
      <c r="BL64" s="248"/>
      <c r="BM64" s="249"/>
    </row>
    <row r="65" spans="1:65" x14ac:dyDescent="0.3">
      <c r="A65" s="47"/>
      <c r="B65" s="42">
        <v>54</v>
      </c>
      <c r="C65" s="212" t="s">
        <v>26</v>
      </c>
      <c r="D65" s="187">
        <v>9760729147.3979626</v>
      </c>
      <c r="E65" s="186">
        <v>127276964.8</v>
      </c>
      <c r="F65" s="186">
        <v>39380178.829999998</v>
      </c>
      <c r="G65" s="187">
        <v>0</v>
      </c>
      <c r="H65" s="187">
        <v>9651958.3100000005</v>
      </c>
      <c r="I65" s="187">
        <v>22629914.98</v>
      </c>
      <c r="J65" s="187">
        <v>3607.5</v>
      </c>
      <c r="K65" s="187">
        <v>0</v>
      </c>
      <c r="L65" s="187">
        <v>0</v>
      </c>
      <c r="M65" s="187">
        <v>0</v>
      </c>
      <c r="N65" s="190">
        <v>0</v>
      </c>
      <c r="O65" s="190"/>
      <c r="P65" s="190"/>
      <c r="Q65" s="190"/>
      <c r="R65" s="190">
        <v>0</v>
      </c>
      <c r="S65" s="190"/>
      <c r="T65" s="190"/>
      <c r="U65" s="190"/>
      <c r="V65" s="190">
        <v>0</v>
      </c>
      <c r="W65" s="190"/>
      <c r="X65" s="190"/>
      <c r="Y65" s="190"/>
      <c r="Z65" s="190">
        <v>0</v>
      </c>
      <c r="AA65" s="190"/>
      <c r="AB65" s="190"/>
      <c r="AC65" s="190"/>
      <c r="AD65" s="190">
        <f t="shared" si="7"/>
        <v>127280572.3</v>
      </c>
      <c r="AE65" s="190">
        <f t="shared" ref="AE65" si="9">F65+K65+O65+S65+W65+AA65</f>
        <v>39380178.829999998</v>
      </c>
      <c r="AF65" s="190">
        <f t="shared" ref="AF65" si="10">G65+L65+P65+T65+X65+AB65</f>
        <v>0</v>
      </c>
      <c r="AG65" s="190">
        <f t="shared" ref="AG65" si="11">H65+M65+Q65+U65+Y65+AC65</f>
        <v>9651958.3100000005</v>
      </c>
      <c r="AH65" s="190">
        <f>I65+M65+Q65+U65+Y65+AC65</f>
        <v>22629914.98</v>
      </c>
      <c r="AI65" s="190"/>
      <c r="AJ65" s="190"/>
      <c r="AK65" s="190"/>
      <c r="AL65" s="190"/>
      <c r="AM65" s="189"/>
      <c r="AN65" s="189"/>
      <c r="AO65" s="189"/>
      <c r="AP65" s="189"/>
      <c r="AQ65" s="189"/>
      <c r="AR65" s="189"/>
      <c r="AS65" s="189"/>
      <c r="AT65" s="189"/>
      <c r="AU65" s="189"/>
      <c r="AV65" s="189"/>
      <c r="AW65" s="189"/>
      <c r="AX65" s="189"/>
      <c r="AY65" s="189"/>
      <c r="AZ65" s="189"/>
      <c r="BA65" s="189"/>
      <c r="BB65" s="189"/>
      <c r="BC65" s="189"/>
      <c r="BD65" s="189"/>
      <c r="BE65" s="189"/>
      <c r="BF65" s="189"/>
      <c r="BG65" s="189"/>
      <c r="BH65" s="189"/>
      <c r="BI65" s="189"/>
      <c r="BJ65" s="189"/>
      <c r="BK65" s="189"/>
      <c r="BL65" s="189"/>
      <c r="BM65" s="189"/>
    </row>
    <row r="66" spans="1:65" x14ac:dyDescent="0.3">
      <c r="A66" s="47"/>
      <c r="B66" s="42">
        <v>55</v>
      </c>
      <c r="C66" s="56" t="s">
        <v>27</v>
      </c>
      <c r="D66" s="187">
        <v>55541793075</v>
      </c>
      <c r="E66" s="187">
        <v>0</v>
      </c>
      <c r="F66" s="186">
        <v>0</v>
      </c>
      <c r="G66" s="187">
        <v>0</v>
      </c>
      <c r="H66" s="187">
        <v>0</v>
      </c>
      <c r="I66" s="187">
        <v>0</v>
      </c>
      <c r="J66" s="190">
        <v>0</v>
      </c>
      <c r="K66" s="190">
        <v>0</v>
      </c>
      <c r="L66" s="190">
        <v>0</v>
      </c>
      <c r="M66" s="190">
        <v>0</v>
      </c>
      <c r="N66" s="190">
        <v>0</v>
      </c>
      <c r="O66" s="190"/>
      <c r="P66" s="190"/>
      <c r="Q66" s="190"/>
      <c r="R66" s="190">
        <v>0</v>
      </c>
      <c r="S66" s="190"/>
      <c r="T66" s="190"/>
      <c r="U66" s="190"/>
      <c r="V66" s="190">
        <v>0</v>
      </c>
      <c r="W66" s="190"/>
      <c r="X66" s="190"/>
      <c r="Y66" s="190"/>
      <c r="Z66" s="190">
        <v>0</v>
      </c>
      <c r="AA66" s="190"/>
      <c r="AB66" s="190"/>
      <c r="AC66" s="190"/>
      <c r="AD66" s="190">
        <f t="shared" ref="AD66:AD68" si="12">E66+J66+N66+R66+V66+Z66</f>
        <v>0</v>
      </c>
      <c r="AE66" s="190">
        <f t="shared" ref="AE66:AE68" si="13">F66+K66+O66+S66+W66+AA66</f>
        <v>0</v>
      </c>
      <c r="AF66" s="190">
        <f t="shared" ref="AF66:AF68" si="14">G66+L66+P66+T66+X66+AB66</f>
        <v>0</v>
      </c>
      <c r="AG66" s="190">
        <f t="shared" ref="AG66:AG68" si="15">H66+M66+Q66+U66+Y66+AC66</f>
        <v>0</v>
      </c>
      <c r="AH66" s="190">
        <f t="shared" ref="AH66:AH68" si="16">I66+N66+R66+V66+Z66+AD66</f>
        <v>0</v>
      </c>
      <c r="AI66" s="190"/>
      <c r="AJ66" s="190"/>
      <c r="AK66" s="190"/>
      <c r="AL66" s="190"/>
      <c r="AM66" s="189"/>
      <c r="AN66" s="189"/>
      <c r="AO66" s="189"/>
      <c r="AP66" s="189"/>
      <c r="AQ66" s="189"/>
      <c r="AR66" s="189"/>
      <c r="AS66" s="189"/>
      <c r="AT66" s="189"/>
      <c r="AU66" s="189"/>
      <c r="AV66" s="189"/>
      <c r="AW66" s="189"/>
      <c r="AX66" s="189"/>
      <c r="AY66" s="189"/>
      <c r="AZ66" s="189"/>
      <c r="BA66" s="189"/>
      <c r="BB66" s="189"/>
      <c r="BC66" s="189"/>
      <c r="BD66" s="189"/>
      <c r="BE66" s="189"/>
      <c r="BF66" s="189"/>
      <c r="BG66" s="189"/>
      <c r="BH66" s="189"/>
      <c r="BI66" s="189"/>
      <c r="BJ66" s="189"/>
      <c r="BK66" s="189"/>
      <c r="BL66" s="189"/>
      <c r="BM66" s="189"/>
    </row>
    <row r="67" spans="1:65" x14ac:dyDescent="0.3">
      <c r="A67" s="47"/>
      <c r="B67" s="42">
        <v>56</v>
      </c>
      <c r="C67" s="213" t="s">
        <v>160</v>
      </c>
      <c r="D67" s="187">
        <v>0</v>
      </c>
      <c r="E67" s="187">
        <v>0</v>
      </c>
      <c r="F67" s="186">
        <v>0</v>
      </c>
      <c r="G67" s="187">
        <v>0</v>
      </c>
      <c r="H67" s="187">
        <v>0</v>
      </c>
      <c r="I67" s="187">
        <v>0</v>
      </c>
      <c r="J67" s="190">
        <v>0</v>
      </c>
      <c r="K67" s="190">
        <v>0</v>
      </c>
      <c r="L67" s="190">
        <v>0</v>
      </c>
      <c r="M67" s="190">
        <v>0</v>
      </c>
      <c r="N67" s="190">
        <v>0</v>
      </c>
      <c r="O67" s="190"/>
      <c r="P67" s="190"/>
      <c r="Q67" s="190"/>
      <c r="R67" s="190">
        <v>0</v>
      </c>
      <c r="S67" s="190"/>
      <c r="T67" s="190"/>
      <c r="U67" s="190"/>
      <c r="V67" s="190">
        <v>0</v>
      </c>
      <c r="W67" s="190"/>
      <c r="X67" s="190"/>
      <c r="Y67" s="190"/>
      <c r="Z67" s="190">
        <v>0</v>
      </c>
      <c r="AA67" s="190"/>
      <c r="AB67" s="190"/>
      <c r="AC67" s="190"/>
      <c r="AD67" s="190">
        <f t="shared" si="12"/>
        <v>0</v>
      </c>
      <c r="AE67" s="190">
        <f t="shared" si="13"/>
        <v>0</v>
      </c>
      <c r="AF67" s="190">
        <f t="shared" si="14"/>
        <v>0</v>
      </c>
      <c r="AG67" s="190">
        <f t="shared" si="15"/>
        <v>0</v>
      </c>
      <c r="AH67" s="190">
        <f t="shared" si="16"/>
        <v>0</v>
      </c>
      <c r="AI67" s="190"/>
      <c r="AJ67" s="190"/>
      <c r="AK67" s="190"/>
      <c r="AL67" s="190"/>
      <c r="AM67" s="189"/>
      <c r="AN67" s="189"/>
      <c r="AO67" s="189"/>
      <c r="AP67" s="189"/>
      <c r="AQ67" s="189"/>
      <c r="AR67" s="189"/>
      <c r="AS67" s="189"/>
      <c r="AT67" s="189"/>
      <c r="AU67" s="189"/>
      <c r="AV67" s="189"/>
      <c r="AW67" s="189"/>
      <c r="AX67" s="189"/>
      <c r="AY67" s="189"/>
      <c r="AZ67" s="189"/>
      <c r="BA67" s="189"/>
      <c r="BB67" s="189"/>
      <c r="BC67" s="189"/>
      <c r="BD67" s="189"/>
      <c r="BE67" s="189"/>
      <c r="BF67" s="189"/>
      <c r="BG67" s="189"/>
      <c r="BH67" s="189"/>
      <c r="BI67" s="189"/>
      <c r="BJ67" s="189"/>
      <c r="BK67" s="189"/>
      <c r="BL67" s="189"/>
      <c r="BM67" s="189"/>
    </row>
    <row r="68" spans="1:65" x14ac:dyDescent="0.3">
      <c r="A68" s="47"/>
      <c r="B68" s="42">
        <v>57</v>
      </c>
      <c r="C68" s="213" t="s">
        <v>161</v>
      </c>
      <c r="D68" s="187">
        <v>0</v>
      </c>
      <c r="E68" s="187">
        <v>0</v>
      </c>
      <c r="F68" s="186">
        <v>0</v>
      </c>
      <c r="G68" s="187">
        <v>0</v>
      </c>
      <c r="H68" s="187">
        <v>0</v>
      </c>
      <c r="I68" s="187">
        <v>0</v>
      </c>
      <c r="J68" s="190">
        <v>0</v>
      </c>
      <c r="K68" s="190">
        <v>0</v>
      </c>
      <c r="L68" s="190">
        <v>0</v>
      </c>
      <c r="M68" s="190">
        <v>0</v>
      </c>
      <c r="N68" s="190">
        <v>0</v>
      </c>
      <c r="O68" s="190"/>
      <c r="P68" s="190"/>
      <c r="Q68" s="190"/>
      <c r="R68" s="190">
        <v>0</v>
      </c>
      <c r="S68" s="190"/>
      <c r="T68" s="190"/>
      <c r="U68" s="190"/>
      <c r="V68" s="190">
        <v>0</v>
      </c>
      <c r="W68" s="190"/>
      <c r="X68" s="190"/>
      <c r="Y68" s="190"/>
      <c r="Z68" s="190">
        <v>0</v>
      </c>
      <c r="AA68" s="190"/>
      <c r="AB68" s="190"/>
      <c r="AC68" s="190"/>
      <c r="AD68" s="190">
        <f t="shared" si="12"/>
        <v>0</v>
      </c>
      <c r="AE68" s="190">
        <f t="shared" si="13"/>
        <v>0</v>
      </c>
      <c r="AF68" s="190">
        <f t="shared" si="14"/>
        <v>0</v>
      </c>
      <c r="AG68" s="190">
        <f t="shared" si="15"/>
        <v>0</v>
      </c>
      <c r="AH68" s="190">
        <f t="shared" si="16"/>
        <v>0</v>
      </c>
      <c r="AI68" s="190"/>
      <c r="AJ68" s="190"/>
      <c r="AK68" s="190"/>
      <c r="AL68" s="190"/>
      <c r="AM68" s="189"/>
      <c r="AN68" s="189"/>
      <c r="AO68" s="189"/>
      <c r="AP68" s="189"/>
      <c r="AQ68" s="189"/>
      <c r="AR68" s="189"/>
      <c r="AS68" s="189"/>
      <c r="AT68" s="189"/>
      <c r="AU68" s="189"/>
      <c r="AV68" s="189"/>
      <c r="AW68" s="189"/>
      <c r="AX68" s="189"/>
      <c r="AY68" s="189"/>
      <c r="AZ68" s="189"/>
      <c r="BA68" s="189"/>
      <c r="BB68" s="189"/>
      <c r="BC68" s="189"/>
      <c r="BD68" s="189"/>
      <c r="BE68" s="189"/>
      <c r="BF68" s="189"/>
      <c r="BG68" s="189"/>
      <c r="BH68" s="189"/>
      <c r="BI68" s="189"/>
      <c r="BJ68" s="189"/>
      <c r="BK68" s="189"/>
      <c r="BL68" s="189"/>
      <c r="BM68" s="189"/>
    </row>
    <row r="69" spans="1:65" x14ac:dyDescent="0.3">
      <c r="J69" s="153"/>
    </row>
    <row r="70" spans="1:65" ht="46.5" customHeight="1" x14ac:dyDescent="0.3">
      <c r="B70" s="242" t="s">
        <v>162</v>
      </c>
      <c r="C70" s="242"/>
      <c r="D70" s="242"/>
      <c r="E70" s="242"/>
      <c r="K70" s="153"/>
    </row>
    <row r="71" spans="1:65" ht="63.75" customHeight="1" x14ac:dyDescent="0.3">
      <c r="B71" s="242" t="s">
        <v>163</v>
      </c>
      <c r="C71" s="242"/>
      <c r="D71" s="242"/>
      <c r="E71" s="242"/>
    </row>
    <row r="72" spans="1:65" ht="74.25" customHeight="1" x14ac:dyDescent="0.3">
      <c r="B72" s="242" t="s">
        <v>164</v>
      </c>
      <c r="C72" s="242"/>
      <c r="D72" s="242"/>
      <c r="E72" s="242"/>
    </row>
    <row r="73" spans="1:65" ht="48" customHeight="1" x14ac:dyDescent="0.3">
      <c r="B73" s="242" t="s">
        <v>165</v>
      </c>
      <c r="C73" s="242"/>
      <c r="D73" s="242"/>
      <c r="E73" s="242"/>
    </row>
    <row r="74" spans="1:65" x14ac:dyDescent="0.3">
      <c r="B74" s="40" t="s">
        <v>166</v>
      </c>
    </row>
  </sheetData>
  <mergeCells count="53">
    <mergeCell ref="O8:Q8"/>
    <mergeCell ref="AW6:AZ6"/>
    <mergeCell ref="AW7:AZ7"/>
    <mergeCell ref="AX8:AZ8"/>
    <mergeCell ref="AS6:AV6"/>
    <mergeCell ref="AS7:AV7"/>
    <mergeCell ref="AT8:AV8"/>
    <mergeCell ref="AO6:AR6"/>
    <mergeCell ref="AO7:AR7"/>
    <mergeCell ref="AP8:AR8"/>
    <mergeCell ref="AJ6:AN6"/>
    <mergeCell ref="AJ7:AN7"/>
    <mergeCell ref="AK8:AN8"/>
    <mergeCell ref="B70:E70"/>
    <mergeCell ref="B72:E72"/>
    <mergeCell ref="B71:E71"/>
    <mergeCell ref="B73:E73"/>
    <mergeCell ref="B5:C9"/>
    <mergeCell ref="B64:BM64"/>
    <mergeCell ref="BE7:BH7"/>
    <mergeCell ref="BI7:BM7"/>
    <mergeCell ref="BJ8:BM8"/>
    <mergeCell ref="BB8:BD8"/>
    <mergeCell ref="BF8:BH8"/>
    <mergeCell ref="AI6:AI9"/>
    <mergeCell ref="AI5:BM5"/>
    <mergeCell ref="J6:M6"/>
    <mergeCell ref="D5:AH5"/>
    <mergeCell ref="D6:D9"/>
    <mergeCell ref="F8:I8"/>
    <mergeCell ref="K8:M8"/>
    <mergeCell ref="AE8:AH8"/>
    <mergeCell ref="E6:I6"/>
    <mergeCell ref="AD6:AH6"/>
    <mergeCell ref="Z6:AC6"/>
    <mergeCell ref="Z7:AC7"/>
    <mergeCell ref="AA8:AC8"/>
    <mergeCell ref="V6:Y6"/>
    <mergeCell ref="V7:Y7"/>
    <mergeCell ref="W8:Y8"/>
    <mergeCell ref="R6:U6"/>
    <mergeCell ref="R7:U7"/>
    <mergeCell ref="S8:U8"/>
    <mergeCell ref="N6:Q6"/>
    <mergeCell ref="N7:Q7"/>
    <mergeCell ref="D2:R2"/>
    <mergeCell ref="BA6:BD6"/>
    <mergeCell ref="BE6:BH6"/>
    <mergeCell ref="BI6:BM6"/>
    <mergeCell ref="E7:I7"/>
    <mergeCell ref="J7:M7"/>
    <mergeCell ref="AD7:AH7"/>
    <mergeCell ref="BA7:BD7"/>
  </mergeCells>
  <pageMargins left="0.70866141732283472" right="0.70866141732283472" top="0.74803149606299213" bottom="0.74803149606299213" header="0.31496062992125984" footer="0.31496062992125984"/>
  <pageSetup paperSize="9" scale="12" orientation="landscape" r:id="rId1"/>
  <headerFooter>
    <oddFooter>&amp;R_x000D_&amp;1#&amp;"Calibri"&amp;10&amp;K000000 Classification: GENERAL</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D68"/>
  <sheetViews>
    <sheetView zoomScale="40" zoomScaleNormal="40" workbookViewId="0">
      <selection activeCell="D2" sqref="D2:R2"/>
    </sheetView>
  </sheetViews>
  <sheetFormatPr defaultColWidth="8.59765625" defaultRowHeight="14.4" x14ac:dyDescent="0.3"/>
  <cols>
    <col min="1" max="1" width="8.59765625" style="7"/>
    <col min="2" max="2" width="63.296875" style="7" customWidth="1"/>
    <col min="3" max="3" width="15.3984375" style="7" customWidth="1"/>
    <col min="4" max="4" width="17.296875" style="167" customWidth="1"/>
    <col min="5" max="5" width="13.59765625" style="7" customWidth="1"/>
    <col min="6" max="6" width="16.796875" style="7" customWidth="1"/>
    <col min="7" max="7" width="14.59765625" style="7" customWidth="1"/>
    <col min="8" max="8" width="16.3984375" style="7" customWidth="1"/>
    <col min="9" max="9" width="13.59765625" style="7" customWidth="1"/>
    <col min="10" max="10" width="16.796875" style="7" customWidth="1"/>
    <col min="11" max="11" width="14.59765625" style="18" customWidth="1"/>
    <col min="12" max="12" width="17.296875" style="18" customWidth="1"/>
    <col min="13" max="13" width="13.59765625" style="18" customWidth="1"/>
    <col min="14" max="14" width="16.796875" style="18" customWidth="1"/>
    <col min="15" max="15" width="14.59765625" style="18" customWidth="1"/>
    <col min="16" max="16" width="17.296875" style="18" customWidth="1"/>
    <col min="17" max="17" width="13.59765625" style="18" customWidth="1"/>
    <col min="18" max="18" width="16.796875" style="18" customWidth="1"/>
    <col min="19" max="19" width="14.59765625" style="18" customWidth="1"/>
    <col min="20" max="20" width="17.296875" style="18" customWidth="1"/>
    <col min="21" max="21" width="13.59765625" style="18" customWidth="1"/>
    <col min="22" max="22" width="16.796875" style="18" customWidth="1"/>
    <col min="23" max="23" width="14.59765625" style="18" customWidth="1"/>
    <col min="24" max="24" width="17.296875" style="18" customWidth="1"/>
    <col min="25" max="25" width="13.59765625" style="18" customWidth="1"/>
    <col min="26" max="26" width="16.796875" style="18" customWidth="1"/>
    <col min="27" max="27" width="14.59765625" style="7" customWidth="1"/>
    <col min="28" max="28" width="16" style="7" customWidth="1"/>
    <col min="29" max="29" width="13.59765625" style="7" customWidth="1"/>
    <col min="30" max="30" width="16.59765625" style="7" customWidth="1"/>
    <col min="31" max="16384" width="8.59765625" style="7"/>
  </cols>
  <sheetData>
    <row r="2" spans="1:30" ht="66.599999999999994" customHeight="1" x14ac:dyDescent="0.3">
      <c r="A2" s="4" t="s">
        <v>167</v>
      </c>
      <c r="D2" s="229" t="s">
        <v>168</v>
      </c>
      <c r="E2" s="229"/>
      <c r="F2" s="229"/>
      <c r="G2" s="229"/>
      <c r="H2" s="229"/>
      <c r="I2" s="229"/>
      <c r="J2" s="229"/>
      <c r="K2" s="229"/>
      <c r="L2" s="229"/>
      <c r="M2" s="229"/>
      <c r="N2" s="229"/>
      <c r="O2" s="229"/>
      <c r="P2" s="229"/>
      <c r="Q2" s="229"/>
      <c r="R2" s="229"/>
    </row>
    <row r="3" spans="1:30" x14ac:dyDescent="0.3">
      <c r="A3" s="4"/>
    </row>
    <row r="4" spans="1:30" x14ac:dyDescent="0.3">
      <c r="A4" s="64"/>
      <c r="B4" s="65"/>
      <c r="C4" s="66" t="s">
        <v>44</v>
      </c>
      <c r="D4" s="164" t="s">
        <v>45</v>
      </c>
      <c r="E4" s="66" t="s">
        <v>46</v>
      </c>
      <c r="F4" s="45" t="s">
        <v>47</v>
      </c>
      <c r="G4" s="45" t="s">
        <v>48</v>
      </c>
      <c r="H4" s="45" t="s">
        <v>49</v>
      </c>
      <c r="I4" s="45" t="s">
        <v>50</v>
      </c>
      <c r="J4" s="45" t="s">
        <v>51</v>
      </c>
      <c r="K4" s="45" t="s">
        <v>52</v>
      </c>
      <c r="L4" s="45" t="s">
        <v>53</v>
      </c>
      <c r="M4" s="45" t="s">
        <v>54</v>
      </c>
      <c r="N4" s="45" t="s">
        <v>55</v>
      </c>
      <c r="O4" s="45" t="s">
        <v>56</v>
      </c>
      <c r="P4" s="45" t="s">
        <v>57</v>
      </c>
      <c r="Q4" s="45" t="s">
        <v>58</v>
      </c>
      <c r="R4" s="46" t="s">
        <v>59</v>
      </c>
      <c r="S4" s="45" t="s">
        <v>60</v>
      </c>
      <c r="T4" s="45" t="s">
        <v>61</v>
      </c>
      <c r="U4" s="45" t="s">
        <v>62</v>
      </c>
      <c r="V4" s="45" t="s">
        <v>63</v>
      </c>
      <c r="W4" s="45" t="s">
        <v>64</v>
      </c>
      <c r="X4" s="45" t="s">
        <v>65</v>
      </c>
      <c r="Y4" s="45" t="s">
        <v>66</v>
      </c>
      <c r="Z4" s="45" t="s">
        <v>67</v>
      </c>
      <c r="AA4" s="45" t="s">
        <v>169</v>
      </c>
      <c r="AB4" s="45" t="s">
        <v>68</v>
      </c>
      <c r="AC4" s="45" t="s">
        <v>69</v>
      </c>
      <c r="AD4" s="45" t="s">
        <v>70</v>
      </c>
    </row>
    <row r="5" spans="1:30" ht="14.4" customHeight="1" x14ac:dyDescent="0.3">
      <c r="A5" s="64"/>
      <c r="B5" s="257" t="s">
        <v>170</v>
      </c>
      <c r="C5" s="258" t="s">
        <v>110</v>
      </c>
      <c r="D5" s="259"/>
      <c r="E5" s="259"/>
      <c r="F5" s="259"/>
      <c r="G5" s="258" t="s">
        <v>111</v>
      </c>
      <c r="H5" s="262"/>
      <c r="I5" s="262"/>
      <c r="J5" s="263"/>
      <c r="K5" s="258" t="s">
        <v>112</v>
      </c>
      <c r="L5" s="259"/>
      <c r="M5" s="259"/>
      <c r="N5" s="259"/>
      <c r="O5" s="258" t="s">
        <v>113</v>
      </c>
      <c r="P5" s="259"/>
      <c r="Q5" s="259"/>
      <c r="R5" s="259"/>
      <c r="S5" s="258" t="s">
        <v>114</v>
      </c>
      <c r="T5" s="259"/>
      <c r="U5" s="259"/>
      <c r="V5" s="259"/>
      <c r="W5" s="258" t="s">
        <v>115</v>
      </c>
      <c r="X5" s="259"/>
      <c r="Y5" s="259"/>
      <c r="Z5" s="259"/>
      <c r="AA5" s="258" t="s">
        <v>116</v>
      </c>
      <c r="AB5" s="259"/>
      <c r="AC5" s="259"/>
      <c r="AD5" s="260"/>
    </row>
    <row r="6" spans="1:30" ht="14.7" customHeight="1" x14ac:dyDescent="0.3">
      <c r="A6" s="65"/>
      <c r="B6" s="250"/>
      <c r="C6" s="255" t="s">
        <v>171</v>
      </c>
      <c r="D6" s="256"/>
      <c r="E6" s="255" t="s">
        <v>172</v>
      </c>
      <c r="F6" s="256"/>
      <c r="G6" s="255" t="s">
        <v>171</v>
      </c>
      <c r="H6" s="256"/>
      <c r="I6" s="255" t="s">
        <v>172</v>
      </c>
      <c r="J6" s="256"/>
      <c r="K6" s="255" t="s">
        <v>171</v>
      </c>
      <c r="L6" s="256"/>
      <c r="M6" s="255" t="s">
        <v>172</v>
      </c>
      <c r="N6" s="256"/>
      <c r="O6" s="255" t="s">
        <v>171</v>
      </c>
      <c r="P6" s="256"/>
      <c r="Q6" s="255" t="s">
        <v>172</v>
      </c>
      <c r="R6" s="256"/>
      <c r="S6" s="255" t="s">
        <v>171</v>
      </c>
      <c r="T6" s="256"/>
      <c r="U6" s="255" t="s">
        <v>172</v>
      </c>
      <c r="V6" s="256"/>
      <c r="W6" s="255" t="s">
        <v>171</v>
      </c>
      <c r="X6" s="256"/>
      <c r="Y6" s="255" t="s">
        <v>172</v>
      </c>
      <c r="Z6" s="256"/>
      <c r="AA6" s="255" t="s">
        <v>171</v>
      </c>
      <c r="AB6" s="256"/>
      <c r="AC6" s="255" t="s">
        <v>172</v>
      </c>
      <c r="AD6" s="261"/>
    </row>
    <row r="7" spans="1:30" ht="24.6" customHeight="1" x14ac:dyDescent="0.3">
      <c r="A7" s="65"/>
      <c r="B7" s="250"/>
      <c r="C7" s="236" t="s">
        <v>173</v>
      </c>
      <c r="D7" s="238"/>
      <c r="E7" s="236" t="s">
        <v>173</v>
      </c>
      <c r="F7" s="238"/>
      <c r="G7" s="236" t="s">
        <v>173</v>
      </c>
      <c r="H7" s="238"/>
      <c r="I7" s="236" t="s">
        <v>173</v>
      </c>
      <c r="J7" s="238"/>
      <c r="K7" s="236" t="s">
        <v>173</v>
      </c>
      <c r="L7" s="238"/>
      <c r="M7" s="236" t="s">
        <v>173</v>
      </c>
      <c r="N7" s="238"/>
      <c r="O7" s="236" t="s">
        <v>173</v>
      </c>
      <c r="P7" s="238"/>
      <c r="Q7" s="236" t="s">
        <v>173</v>
      </c>
      <c r="R7" s="238"/>
      <c r="S7" s="236" t="s">
        <v>173</v>
      </c>
      <c r="T7" s="238"/>
      <c r="U7" s="236" t="s">
        <v>173</v>
      </c>
      <c r="V7" s="238"/>
      <c r="W7" s="236" t="s">
        <v>173</v>
      </c>
      <c r="X7" s="238"/>
      <c r="Y7" s="236" t="s">
        <v>173</v>
      </c>
      <c r="Z7" s="238"/>
      <c r="AA7" s="236" t="s">
        <v>173</v>
      </c>
      <c r="AB7" s="238"/>
      <c r="AC7" s="236" t="s">
        <v>173</v>
      </c>
      <c r="AD7" s="238"/>
    </row>
    <row r="8" spans="1:30" ht="72" x14ac:dyDescent="0.3">
      <c r="A8" s="67"/>
      <c r="B8" s="251"/>
      <c r="C8" s="68" t="s">
        <v>174</v>
      </c>
      <c r="D8" s="129" t="s">
        <v>175</v>
      </c>
      <c r="E8" s="68" t="s">
        <v>174</v>
      </c>
      <c r="F8" s="42" t="s">
        <v>175</v>
      </c>
      <c r="G8" s="68" t="s">
        <v>174</v>
      </c>
      <c r="H8" s="42" t="s">
        <v>176</v>
      </c>
      <c r="I8" s="68" t="s">
        <v>174</v>
      </c>
      <c r="J8" s="42" t="s">
        <v>176</v>
      </c>
      <c r="K8" s="68" t="s">
        <v>174</v>
      </c>
      <c r="L8" s="42" t="s">
        <v>177</v>
      </c>
      <c r="M8" s="68" t="s">
        <v>174</v>
      </c>
      <c r="N8" s="42" t="s">
        <v>177</v>
      </c>
      <c r="O8" s="68" t="s">
        <v>174</v>
      </c>
      <c r="P8" s="42" t="s">
        <v>178</v>
      </c>
      <c r="Q8" s="68" t="s">
        <v>174</v>
      </c>
      <c r="R8" s="42" t="s">
        <v>178</v>
      </c>
      <c r="S8" s="68" t="s">
        <v>174</v>
      </c>
      <c r="T8" s="42" t="s">
        <v>179</v>
      </c>
      <c r="U8" s="68" t="s">
        <v>174</v>
      </c>
      <c r="V8" s="42" t="s">
        <v>179</v>
      </c>
      <c r="W8" s="68" t="s">
        <v>174</v>
      </c>
      <c r="X8" s="42" t="s">
        <v>180</v>
      </c>
      <c r="Y8" s="68" t="s">
        <v>174</v>
      </c>
      <c r="Z8" s="42" t="s">
        <v>180</v>
      </c>
      <c r="AA8" s="68" t="s">
        <v>174</v>
      </c>
      <c r="AB8" s="42" t="s">
        <v>181</v>
      </c>
      <c r="AC8" s="68" t="s">
        <v>174</v>
      </c>
      <c r="AD8" s="42" t="s">
        <v>181</v>
      </c>
    </row>
    <row r="9" spans="1:30" x14ac:dyDescent="0.3">
      <c r="A9" s="66">
        <v>1</v>
      </c>
      <c r="B9" s="165" t="s">
        <v>182</v>
      </c>
      <c r="C9" s="197">
        <v>2065231.15499001</v>
      </c>
      <c r="D9" s="197">
        <v>11554.418817206701</v>
      </c>
      <c r="E9" s="198"/>
      <c r="F9" s="198"/>
      <c r="G9" s="197">
        <v>0</v>
      </c>
      <c r="H9" s="197">
        <v>0</v>
      </c>
      <c r="I9" s="198"/>
      <c r="J9" s="198"/>
      <c r="K9" s="189">
        <v>0</v>
      </c>
      <c r="L9" s="199"/>
      <c r="M9" s="198"/>
      <c r="N9" s="198"/>
      <c r="O9" s="199">
        <v>0</v>
      </c>
      <c r="P9" s="199"/>
      <c r="Q9" s="198"/>
      <c r="R9" s="198"/>
      <c r="S9" s="199">
        <v>0</v>
      </c>
      <c r="T9" s="199"/>
      <c r="U9" s="198"/>
      <c r="V9" s="198"/>
      <c r="W9" s="199">
        <v>0</v>
      </c>
      <c r="X9" s="199"/>
      <c r="Y9" s="198"/>
      <c r="Z9" s="198"/>
      <c r="AA9" s="189">
        <f>C9+G9+K9+O9+S9+W9</f>
        <v>2065231.15499001</v>
      </c>
      <c r="AB9" s="189">
        <f t="shared" ref="AB9:AB63" si="0">D9+H9+L9+P9+T9+X9</f>
        <v>11554.418817206701</v>
      </c>
      <c r="AC9" s="198"/>
      <c r="AD9" s="198"/>
    </row>
    <row r="10" spans="1:30" x14ac:dyDescent="0.3">
      <c r="A10" s="66">
        <v>2</v>
      </c>
      <c r="B10" s="166" t="s">
        <v>183</v>
      </c>
      <c r="C10" s="197">
        <v>499017.06719999999</v>
      </c>
      <c r="D10" s="197">
        <v>11089.26816</v>
      </c>
      <c r="E10" s="198"/>
      <c r="F10" s="198"/>
      <c r="G10" s="197">
        <v>0</v>
      </c>
      <c r="H10" s="197">
        <v>0</v>
      </c>
      <c r="I10" s="198"/>
      <c r="J10" s="198"/>
      <c r="K10" s="189">
        <v>0</v>
      </c>
      <c r="L10" s="199"/>
      <c r="M10" s="198"/>
      <c r="N10" s="198"/>
      <c r="O10" s="199">
        <v>0</v>
      </c>
      <c r="P10" s="199"/>
      <c r="Q10" s="198"/>
      <c r="R10" s="198"/>
      <c r="S10" s="199">
        <v>0</v>
      </c>
      <c r="T10" s="199"/>
      <c r="U10" s="198"/>
      <c r="V10" s="198"/>
      <c r="W10" s="199">
        <v>0</v>
      </c>
      <c r="X10" s="199"/>
      <c r="Y10" s="198"/>
      <c r="Z10" s="198"/>
      <c r="AA10" s="189">
        <f t="shared" ref="AA10:AA62" si="1">C10+G10+K10+O10+S10+W10</f>
        <v>499017.06719999999</v>
      </c>
      <c r="AB10" s="189">
        <f t="shared" si="0"/>
        <v>11089.26816</v>
      </c>
      <c r="AC10" s="198"/>
      <c r="AD10" s="198"/>
    </row>
    <row r="11" spans="1:30" x14ac:dyDescent="0.3">
      <c r="A11" s="66">
        <v>3</v>
      </c>
      <c r="B11" s="166" t="s">
        <v>184</v>
      </c>
      <c r="C11" s="197">
        <v>4878453.7402799996</v>
      </c>
      <c r="D11" s="197">
        <v>799746.5148</v>
      </c>
      <c r="E11" s="198"/>
      <c r="F11" s="198"/>
      <c r="G11" s="197">
        <v>0</v>
      </c>
      <c r="H11" s="197">
        <v>0</v>
      </c>
      <c r="I11" s="198"/>
      <c r="J11" s="198"/>
      <c r="K11" s="189">
        <v>0</v>
      </c>
      <c r="L11" s="199"/>
      <c r="M11" s="198"/>
      <c r="N11" s="198"/>
      <c r="O11" s="199">
        <v>0</v>
      </c>
      <c r="P11" s="199"/>
      <c r="Q11" s="198"/>
      <c r="R11" s="198"/>
      <c r="S11" s="199">
        <v>0</v>
      </c>
      <c r="T11" s="199"/>
      <c r="U11" s="198"/>
      <c r="V11" s="198"/>
      <c r="W11" s="199">
        <v>0</v>
      </c>
      <c r="X11" s="199"/>
      <c r="Y11" s="198"/>
      <c r="Z11" s="198"/>
      <c r="AA11" s="189">
        <f t="shared" si="1"/>
        <v>4878453.7402799996</v>
      </c>
      <c r="AB11" s="189">
        <f t="shared" si="0"/>
        <v>799746.5148</v>
      </c>
      <c r="AC11" s="198"/>
      <c r="AD11" s="198"/>
    </row>
    <row r="12" spans="1:30" x14ac:dyDescent="0.3">
      <c r="A12" s="66">
        <v>4</v>
      </c>
      <c r="B12" s="166" t="s">
        <v>185</v>
      </c>
      <c r="C12" s="197">
        <v>4838939.8726477697</v>
      </c>
      <c r="D12" s="197">
        <v>107531.99716995</v>
      </c>
      <c r="E12" s="198"/>
      <c r="F12" s="198"/>
      <c r="G12" s="197">
        <v>0</v>
      </c>
      <c r="H12" s="197">
        <v>0</v>
      </c>
      <c r="I12" s="198"/>
      <c r="J12" s="198"/>
      <c r="K12" s="189">
        <v>0</v>
      </c>
      <c r="L12" s="199"/>
      <c r="M12" s="198"/>
      <c r="N12" s="198"/>
      <c r="O12" s="199">
        <v>0</v>
      </c>
      <c r="P12" s="199"/>
      <c r="Q12" s="198"/>
      <c r="R12" s="198"/>
      <c r="S12" s="199">
        <v>0</v>
      </c>
      <c r="T12" s="199"/>
      <c r="U12" s="198"/>
      <c r="V12" s="198"/>
      <c r="W12" s="199">
        <v>0</v>
      </c>
      <c r="X12" s="199"/>
      <c r="Y12" s="198"/>
      <c r="Z12" s="198"/>
      <c r="AA12" s="189">
        <f t="shared" si="1"/>
        <v>4838939.8726477697</v>
      </c>
      <c r="AB12" s="189">
        <f t="shared" si="0"/>
        <v>107531.99716995</v>
      </c>
      <c r="AC12" s="198"/>
      <c r="AD12" s="198"/>
    </row>
    <row r="13" spans="1:30" x14ac:dyDescent="0.3">
      <c r="A13" s="66">
        <v>5</v>
      </c>
      <c r="B13" s="166" t="s">
        <v>186</v>
      </c>
      <c r="C13" s="197">
        <v>1196.61499999999</v>
      </c>
      <c r="D13" s="197">
        <v>6.6849999999999898</v>
      </c>
      <c r="E13" s="198"/>
      <c r="F13" s="198"/>
      <c r="G13" s="197">
        <v>0</v>
      </c>
      <c r="H13" s="197">
        <v>0</v>
      </c>
      <c r="I13" s="198"/>
      <c r="J13" s="198"/>
      <c r="K13" s="189">
        <v>0</v>
      </c>
      <c r="L13" s="199"/>
      <c r="M13" s="198"/>
      <c r="N13" s="198"/>
      <c r="O13" s="199">
        <v>0</v>
      </c>
      <c r="P13" s="199"/>
      <c r="Q13" s="198"/>
      <c r="R13" s="198"/>
      <c r="S13" s="199">
        <v>0</v>
      </c>
      <c r="T13" s="199"/>
      <c r="U13" s="198"/>
      <c r="V13" s="198"/>
      <c r="W13" s="199">
        <v>0</v>
      </c>
      <c r="X13" s="199"/>
      <c r="Y13" s="198"/>
      <c r="Z13" s="198"/>
      <c r="AA13" s="189">
        <f t="shared" si="1"/>
        <v>1196.61499999999</v>
      </c>
      <c r="AB13" s="189">
        <f t="shared" si="0"/>
        <v>6.6849999999999898</v>
      </c>
      <c r="AC13" s="198"/>
      <c r="AD13" s="198"/>
    </row>
    <row r="14" spans="1:30" x14ac:dyDescent="0.3">
      <c r="A14" s="66">
        <v>6</v>
      </c>
      <c r="B14" s="166" t="s">
        <v>187</v>
      </c>
      <c r="C14" s="197">
        <v>187242.66414000001</v>
      </c>
      <c r="D14" s="197">
        <v>5631.3583200000003</v>
      </c>
      <c r="E14" s="198"/>
      <c r="F14" s="198"/>
      <c r="G14" s="197">
        <v>0</v>
      </c>
      <c r="H14" s="197">
        <v>0</v>
      </c>
      <c r="I14" s="198"/>
      <c r="J14" s="198"/>
      <c r="K14" s="189">
        <v>0</v>
      </c>
      <c r="L14" s="199"/>
      <c r="M14" s="198"/>
      <c r="N14" s="198"/>
      <c r="O14" s="199">
        <v>0</v>
      </c>
      <c r="P14" s="199"/>
      <c r="Q14" s="198"/>
      <c r="R14" s="198"/>
      <c r="S14" s="199">
        <v>0</v>
      </c>
      <c r="T14" s="199"/>
      <c r="U14" s="198"/>
      <c r="V14" s="198"/>
      <c r="W14" s="199">
        <v>0</v>
      </c>
      <c r="X14" s="199"/>
      <c r="Y14" s="198"/>
      <c r="Z14" s="198"/>
      <c r="AA14" s="189">
        <f t="shared" si="1"/>
        <v>187242.66414000001</v>
      </c>
      <c r="AB14" s="189">
        <f t="shared" si="0"/>
        <v>5631.3583200000003</v>
      </c>
      <c r="AC14" s="198"/>
      <c r="AD14" s="198"/>
    </row>
    <row r="15" spans="1:30" x14ac:dyDescent="0.3">
      <c r="A15" s="66">
        <v>7</v>
      </c>
      <c r="B15" s="166" t="s">
        <v>188</v>
      </c>
      <c r="C15" s="197">
        <v>152875.64352000001</v>
      </c>
      <c r="D15" s="197">
        <v>118706.90624</v>
      </c>
      <c r="E15" s="198"/>
      <c r="F15" s="198"/>
      <c r="G15" s="197">
        <v>0</v>
      </c>
      <c r="H15" s="197">
        <v>0</v>
      </c>
      <c r="I15" s="198"/>
      <c r="J15" s="198"/>
      <c r="K15" s="189">
        <v>0</v>
      </c>
      <c r="L15" s="199"/>
      <c r="M15" s="198"/>
      <c r="N15" s="198"/>
      <c r="O15" s="199">
        <v>0</v>
      </c>
      <c r="P15" s="199"/>
      <c r="Q15" s="198"/>
      <c r="R15" s="198"/>
      <c r="S15" s="199">
        <v>0</v>
      </c>
      <c r="T15" s="199"/>
      <c r="U15" s="198"/>
      <c r="V15" s="198"/>
      <c r="W15" s="199">
        <v>0</v>
      </c>
      <c r="X15" s="199"/>
      <c r="Y15" s="198"/>
      <c r="Z15" s="198"/>
      <c r="AA15" s="189">
        <f t="shared" si="1"/>
        <v>152875.64352000001</v>
      </c>
      <c r="AB15" s="189">
        <f t="shared" si="0"/>
        <v>118706.90624</v>
      </c>
      <c r="AC15" s="198"/>
      <c r="AD15" s="198"/>
    </row>
    <row r="16" spans="1:30" x14ac:dyDescent="0.3">
      <c r="A16" s="66">
        <v>8</v>
      </c>
      <c r="B16" s="166" t="s">
        <v>189</v>
      </c>
      <c r="C16" s="197">
        <v>6771516.0324799996</v>
      </c>
      <c r="D16" s="197">
        <v>103381.92416</v>
      </c>
      <c r="E16" s="198"/>
      <c r="F16" s="198"/>
      <c r="G16" s="197">
        <v>0</v>
      </c>
      <c r="H16" s="197">
        <v>0</v>
      </c>
      <c r="I16" s="198"/>
      <c r="J16" s="198"/>
      <c r="K16" s="189">
        <v>0</v>
      </c>
      <c r="L16" s="199"/>
      <c r="M16" s="198"/>
      <c r="N16" s="198"/>
      <c r="O16" s="199">
        <v>0</v>
      </c>
      <c r="P16" s="199"/>
      <c r="Q16" s="198"/>
      <c r="R16" s="198"/>
      <c r="S16" s="199">
        <v>0</v>
      </c>
      <c r="T16" s="199"/>
      <c r="U16" s="198"/>
      <c r="V16" s="198"/>
      <c r="W16" s="199">
        <v>0</v>
      </c>
      <c r="X16" s="199"/>
      <c r="Y16" s="198"/>
      <c r="Z16" s="198"/>
      <c r="AA16" s="189">
        <f t="shared" si="1"/>
        <v>6771516.0324799996</v>
      </c>
      <c r="AB16" s="189">
        <f t="shared" si="0"/>
        <v>103381.92416</v>
      </c>
      <c r="AC16" s="198"/>
      <c r="AD16" s="198"/>
    </row>
    <row r="17" spans="1:30" x14ac:dyDescent="0.3">
      <c r="A17" s="66">
        <v>9</v>
      </c>
      <c r="B17" s="166" t="s">
        <v>190</v>
      </c>
      <c r="C17" s="197">
        <v>104121545.893309</v>
      </c>
      <c r="D17" s="197">
        <v>43931682.154320002</v>
      </c>
      <c r="E17" s="198"/>
      <c r="F17" s="198"/>
      <c r="G17" s="197">
        <v>0</v>
      </c>
      <c r="H17" s="197">
        <v>0</v>
      </c>
      <c r="I17" s="198"/>
      <c r="J17" s="198"/>
      <c r="K17" s="189">
        <v>0</v>
      </c>
      <c r="L17" s="199"/>
      <c r="M17" s="198"/>
      <c r="N17" s="198"/>
      <c r="O17" s="199">
        <v>0</v>
      </c>
      <c r="P17" s="199"/>
      <c r="Q17" s="198"/>
      <c r="R17" s="198"/>
      <c r="S17" s="199">
        <v>0</v>
      </c>
      <c r="T17" s="199"/>
      <c r="U17" s="198"/>
      <c r="V17" s="198"/>
      <c r="W17" s="199">
        <v>0</v>
      </c>
      <c r="X17" s="199"/>
      <c r="Y17" s="198"/>
      <c r="Z17" s="198"/>
      <c r="AA17" s="189">
        <f t="shared" si="1"/>
        <v>104121545.893309</v>
      </c>
      <c r="AB17" s="189">
        <f t="shared" si="0"/>
        <v>43931682.154320002</v>
      </c>
      <c r="AC17" s="198"/>
      <c r="AD17" s="198"/>
    </row>
    <row r="18" spans="1:30" x14ac:dyDescent="0.3">
      <c r="A18" s="66">
        <v>10</v>
      </c>
      <c r="B18" s="166" t="s">
        <v>191</v>
      </c>
      <c r="C18" s="197">
        <v>1518397.81702</v>
      </c>
      <c r="D18" s="197">
        <v>640652.89954000001</v>
      </c>
      <c r="E18" s="198"/>
      <c r="F18" s="198"/>
      <c r="G18" s="197">
        <v>0</v>
      </c>
      <c r="H18" s="197">
        <v>0</v>
      </c>
      <c r="I18" s="198"/>
      <c r="J18" s="198"/>
      <c r="K18" s="189">
        <v>0</v>
      </c>
      <c r="L18" s="199"/>
      <c r="M18" s="198"/>
      <c r="N18" s="198"/>
      <c r="O18" s="199">
        <v>0</v>
      </c>
      <c r="P18" s="199"/>
      <c r="Q18" s="198"/>
      <c r="R18" s="198"/>
      <c r="S18" s="199">
        <v>0</v>
      </c>
      <c r="T18" s="199"/>
      <c r="U18" s="198"/>
      <c r="V18" s="198"/>
      <c r="W18" s="199">
        <v>0</v>
      </c>
      <c r="X18" s="199"/>
      <c r="Y18" s="198"/>
      <c r="Z18" s="198"/>
      <c r="AA18" s="189">
        <f t="shared" si="1"/>
        <v>1518397.81702</v>
      </c>
      <c r="AB18" s="189">
        <f t="shared" si="0"/>
        <v>640652.89954000001</v>
      </c>
      <c r="AC18" s="198"/>
      <c r="AD18" s="198"/>
    </row>
    <row r="19" spans="1:30" x14ac:dyDescent="0.3">
      <c r="A19" s="66">
        <v>11</v>
      </c>
      <c r="B19" s="166" t="s">
        <v>192</v>
      </c>
      <c r="C19" s="197">
        <v>32058473.8376543</v>
      </c>
      <c r="D19" s="197">
        <v>0</v>
      </c>
      <c r="E19" s="198"/>
      <c r="F19" s="198"/>
      <c r="G19" s="197">
        <v>0</v>
      </c>
      <c r="H19" s="197">
        <v>0</v>
      </c>
      <c r="I19" s="198"/>
      <c r="J19" s="198"/>
      <c r="K19" s="189">
        <v>0</v>
      </c>
      <c r="L19" s="199"/>
      <c r="M19" s="198"/>
      <c r="N19" s="198"/>
      <c r="O19" s="199">
        <v>0</v>
      </c>
      <c r="P19" s="199"/>
      <c r="Q19" s="198"/>
      <c r="R19" s="198"/>
      <c r="S19" s="199">
        <v>0</v>
      </c>
      <c r="T19" s="199"/>
      <c r="U19" s="198"/>
      <c r="V19" s="198"/>
      <c r="W19" s="199">
        <v>0</v>
      </c>
      <c r="X19" s="199"/>
      <c r="Y19" s="198"/>
      <c r="Z19" s="198"/>
      <c r="AA19" s="189">
        <f t="shared" si="1"/>
        <v>32058473.8376543</v>
      </c>
      <c r="AB19" s="189">
        <f t="shared" si="0"/>
        <v>0</v>
      </c>
      <c r="AC19" s="198"/>
      <c r="AD19" s="198"/>
    </row>
    <row r="20" spans="1:30" x14ac:dyDescent="0.3">
      <c r="A20" s="66">
        <v>12</v>
      </c>
      <c r="B20" s="166" t="s">
        <v>193</v>
      </c>
      <c r="C20" s="197">
        <v>2298.933</v>
      </c>
      <c r="D20" s="197">
        <v>0</v>
      </c>
      <c r="E20" s="198"/>
      <c r="F20" s="198"/>
      <c r="G20" s="197">
        <v>0</v>
      </c>
      <c r="H20" s="197">
        <v>0</v>
      </c>
      <c r="I20" s="198"/>
      <c r="J20" s="198"/>
      <c r="K20" s="189">
        <v>0</v>
      </c>
      <c r="L20" s="199"/>
      <c r="M20" s="198"/>
      <c r="N20" s="198"/>
      <c r="O20" s="199">
        <v>0</v>
      </c>
      <c r="P20" s="199"/>
      <c r="Q20" s="198"/>
      <c r="R20" s="198"/>
      <c r="S20" s="199">
        <v>0</v>
      </c>
      <c r="T20" s="199"/>
      <c r="U20" s="198"/>
      <c r="V20" s="198"/>
      <c r="W20" s="199">
        <v>0</v>
      </c>
      <c r="X20" s="199"/>
      <c r="Y20" s="198"/>
      <c r="Z20" s="198"/>
      <c r="AA20" s="189">
        <f t="shared" si="1"/>
        <v>2298.933</v>
      </c>
      <c r="AB20" s="189">
        <f t="shared" si="0"/>
        <v>0</v>
      </c>
      <c r="AC20" s="198"/>
      <c r="AD20" s="198"/>
    </row>
    <row r="21" spans="1:30" x14ac:dyDescent="0.3">
      <c r="A21" s="66">
        <v>13</v>
      </c>
      <c r="B21" s="166" t="s">
        <v>194</v>
      </c>
      <c r="C21" s="185">
        <v>7322655.2580000004</v>
      </c>
      <c r="D21" s="185">
        <v>0</v>
      </c>
      <c r="E21" s="195"/>
      <c r="F21" s="195"/>
      <c r="G21" s="185">
        <v>0</v>
      </c>
      <c r="H21" s="185">
        <v>0</v>
      </c>
      <c r="I21" s="195"/>
      <c r="J21" s="195"/>
      <c r="K21" s="189">
        <v>0</v>
      </c>
      <c r="L21" s="189"/>
      <c r="M21" s="195"/>
      <c r="N21" s="195"/>
      <c r="O21" s="189">
        <v>0</v>
      </c>
      <c r="P21" s="189"/>
      <c r="Q21" s="195"/>
      <c r="R21" s="195"/>
      <c r="S21" s="189">
        <v>0</v>
      </c>
      <c r="T21" s="189"/>
      <c r="U21" s="195"/>
      <c r="V21" s="195"/>
      <c r="W21" s="189">
        <v>0</v>
      </c>
      <c r="X21" s="189"/>
      <c r="Y21" s="195"/>
      <c r="Z21" s="195"/>
      <c r="AA21" s="189">
        <f t="shared" si="1"/>
        <v>7322655.2580000004</v>
      </c>
      <c r="AB21" s="189">
        <f t="shared" si="0"/>
        <v>0</v>
      </c>
      <c r="AC21" s="195"/>
      <c r="AD21" s="195"/>
    </row>
    <row r="22" spans="1:30" x14ac:dyDescent="0.3">
      <c r="A22" s="66">
        <v>14</v>
      </c>
      <c r="B22" s="166" t="s">
        <v>195</v>
      </c>
      <c r="C22" s="197">
        <v>23961886.757509999</v>
      </c>
      <c r="D22" s="197">
        <v>1057128.6365199999</v>
      </c>
      <c r="E22" s="198"/>
      <c r="F22" s="198"/>
      <c r="G22" s="197">
        <v>0</v>
      </c>
      <c r="H22" s="197">
        <v>0</v>
      </c>
      <c r="I22" s="198"/>
      <c r="J22" s="198"/>
      <c r="K22" s="189">
        <v>0</v>
      </c>
      <c r="L22" s="199"/>
      <c r="M22" s="198"/>
      <c r="N22" s="198"/>
      <c r="O22" s="199">
        <v>0</v>
      </c>
      <c r="P22" s="199"/>
      <c r="Q22" s="198"/>
      <c r="R22" s="198"/>
      <c r="S22" s="199">
        <v>0</v>
      </c>
      <c r="T22" s="199"/>
      <c r="U22" s="198"/>
      <c r="V22" s="198"/>
      <c r="W22" s="199">
        <v>0</v>
      </c>
      <c r="X22" s="199"/>
      <c r="Y22" s="198"/>
      <c r="Z22" s="198"/>
      <c r="AA22" s="189">
        <f t="shared" si="1"/>
        <v>23961886.757509999</v>
      </c>
      <c r="AB22" s="189">
        <f t="shared" si="0"/>
        <v>1057128.6365199999</v>
      </c>
      <c r="AC22" s="198"/>
      <c r="AD22" s="198"/>
    </row>
    <row r="23" spans="1:30" x14ac:dyDescent="0.3">
      <c r="A23" s="66">
        <v>15</v>
      </c>
      <c r="B23" s="166" t="s">
        <v>196</v>
      </c>
      <c r="C23" s="197">
        <v>650169.99375000002</v>
      </c>
      <c r="D23" s="197">
        <v>650169.99375000002</v>
      </c>
      <c r="E23" s="198"/>
      <c r="F23" s="198"/>
      <c r="G23" s="197">
        <v>0</v>
      </c>
      <c r="H23" s="197">
        <v>0</v>
      </c>
      <c r="I23" s="198"/>
      <c r="J23" s="198"/>
      <c r="K23" s="189">
        <v>0</v>
      </c>
      <c r="L23" s="199"/>
      <c r="M23" s="198"/>
      <c r="N23" s="198"/>
      <c r="O23" s="199">
        <v>0</v>
      </c>
      <c r="P23" s="199"/>
      <c r="Q23" s="198"/>
      <c r="R23" s="198"/>
      <c r="S23" s="199">
        <v>0</v>
      </c>
      <c r="T23" s="199"/>
      <c r="U23" s="198"/>
      <c r="V23" s="198"/>
      <c r="W23" s="199">
        <v>0</v>
      </c>
      <c r="X23" s="199"/>
      <c r="Y23" s="198"/>
      <c r="Z23" s="198"/>
      <c r="AA23" s="189">
        <f t="shared" si="1"/>
        <v>650169.99375000002</v>
      </c>
      <c r="AB23" s="189">
        <f t="shared" si="0"/>
        <v>650169.99375000002</v>
      </c>
      <c r="AC23" s="198"/>
      <c r="AD23" s="198"/>
    </row>
    <row r="24" spans="1:30" x14ac:dyDescent="0.3">
      <c r="A24" s="66">
        <v>16</v>
      </c>
      <c r="B24" s="166" t="s">
        <v>197</v>
      </c>
      <c r="C24" s="197">
        <v>804043.23659999995</v>
      </c>
      <c r="D24" s="197">
        <v>668595.09279999998</v>
      </c>
      <c r="E24" s="198"/>
      <c r="F24" s="198"/>
      <c r="G24" s="197">
        <v>0</v>
      </c>
      <c r="H24" s="197">
        <v>0</v>
      </c>
      <c r="I24" s="198"/>
      <c r="J24" s="198"/>
      <c r="K24" s="189">
        <v>0</v>
      </c>
      <c r="L24" s="199"/>
      <c r="M24" s="198"/>
      <c r="N24" s="198"/>
      <c r="O24" s="199">
        <v>0</v>
      </c>
      <c r="P24" s="199"/>
      <c r="Q24" s="198"/>
      <c r="R24" s="198"/>
      <c r="S24" s="199">
        <v>0</v>
      </c>
      <c r="T24" s="199"/>
      <c r="U24" s="198"/>
      <c r="V24" s="198"/>
      <c r="W24" s="199">
        <v>0</v>
      </c>
      <c r="X24" s="199"/>
      <c r="Y24" s="198"/>
      <c r="Z24" s="198"/>
      <c r="AA24" s="189">
        <f t="shared" si="1"/>
        <v>804043.23659999995</v>
      </c>
      <c r="AB24" s="189">
        <f t="shared" si="0"/>
        <v>668595.09279999998</v>
      </c>
      <c r="AC24" s="198"/>
      <c r="AD24" s="198"/>
    </row>
    <row r="25" spans="1:30" x14ac:dyDescent="0.3">
      <c r="A25" s="66">
        <v>17</v>
      </c>
      <c r="B25" s="166" t="s">
        <v>198</v>
      </c>
      <c r="C25" s="197">
        <v>19286677.704</v>
      </c>
      <c r="D25" s="197">
        <v>2812640.4985000002</v>
      </c>
      <c r="E25" s="198"/>
      <c r="F25" s="198"/>
      <c r="G25" s="197">
        <v>0</v>
      </c>
      <c r="H25" s="197">
        <v>0</v>
      </c>
      <c r="I25" s="198"/>
      <c r="J25" s="198"/>
      <c r="K25" s="189">
        <v>0</v>
      </c>
      <c r="L25" s="199"/>
      <c r="M25" s="198"/>
      <c r="N25" s="198"/>
      <c r="O25" s="199">
        <v>0</v>
      </c>
      <c r="P25" s="199"/>
      <c r="Q25" s="198"/>
      <c r="R25" s="198"/>
      <c r="S25" s="199">
        <v>0</v>
      </c>
      <c r="T25" s="199"/>
      <c r="U25" s="198"/>
      <c r="V25" s="198"/>
      <c r="W25" s="199">
        <v>0</v>
      </c>
      <c r="X25" s="199"/>
      <c r="Y25" s="198"/>
      <c r="Z25" s="198"/>
      <c r="AA25" s="189">
        <f t="shared" si="1"/>
        <v>19286677.704</v>
      </c>
      <c r="AB25" s="189">
        <f t="shared" si="0"/>
        <v>2812640.4985000002</v>
      </c>
      <c r="AC25" s="198"/>
      <c r="AD25" s="198"/>
    </row>
    <row r="26" spans="1:30" x14ac:dyDescent="0.3">
      <c r="A26" s="66">
        <v>18</v>
      </c>
      <c r="B26" s="166" t="s">
        <v>199</v>
      </c>
      <c r="C26" s="197">
        <v>185909168.94770199</v>
      </c>
      <c r="D26" s="197">
        <v>14624503.9476752</v>
      </c>
      <c r="E26" s="198"/>
      <c r="F26" s="198"/>
      <c r="G26" s="197">
        <v>0</v>
      </c>
      <c r="H26" s="197">
        <v>0</v>
      </c>
      <c r="I26" s="198"/>
      <c r="J26" s="198"/>
      <c r="K26" s="189">
        <v>0</v>
      </c>
      <c r="L26" s="199"/>
      <c r="M26" s="198"/>
      <c r="N26" s="198"/>
      <c r="O26" s="199">
        <v>0</v>
      </c>
      <c r="P26" s="199"/>
      <c r="Q26" s="198"/>
      <c r="R26" s="198"/>
      <c r="S26" s="199">
        <v>0</v>
      </c>
      <c r="T26" s="199"/>
      <c r="U26" s="198"/>
      <c r="V26" s="198"/>
      <c r="W26" s="199">
        <v>0</v>
      </c>
      <c r="X26" s="199"/>
      <c r="Y26" s="198"/>
      <c r="Z26" s="198"/>
      <c r="AA26" s="189">
        <f t="shared" si="1"/>
        <v>185909168.94770199</v>
      </c>
      <c r="AB26" s="189">
        <f t="shared" si="0"/>
        <v>14624503.9476752</v>
      </c>
      <c r="AC26" s="198"/>
      <c r="AD26" s="198"/>
    </row>
    <row r="27" spans="1:30" x14ac:dyDescent="0.3">
      <c r="A27" s="66">
        <v>19</v>
      </c>
      <c r="B27" s="166" t="s">
        <v>200</v>
      </c>
      <c r="C27" s="197">
        <v>14779706.6634</v>
      </c>
      <c r="D27" s="197">
        <v>1508133.3330000001</v>
      </c>
      <c r="E27" s="198"/>
      <c r="F27" s="198"/>
      <c r="G27" s="197">
        <v>0</v>
      </c>
      <c r="H27" s="197">
        <v>0</v>
      </c>
      <c r="I27" s="198"/>
      <c r="J27" s="198"/>
      <c r="K27" s="189">
        <v>0</v>
      </c>
      <c r="L27" s="199"/>
      <c r="M27" s="198"/>
      <c r="N27" s="198"/>
      <c r="O27" s="199">
        <v>0</v>
      </c>
      <c r="P27" s="199"/>
      <c r="Q27" s="198"/>
      <c r="R27" s="198"/>
      <c r="S27" s="199">
        <v>0</v>
      </c>
      <c r="T27" s="199"/>
      <c r="U27" s="198"/>
      <c r="V27" s="198"/>
      <c r="W27" s="199">
        <v>0</v>
      </c>
      <c r="X27" s="199"/>
      <c r="Y27" s="198"/>
      <c r="Z27" s="198"/>
      <c r="AA27" s="189">
        <f t="shared" si="1"/>
        <v>14779706.6634</v>
      </c>
      <c r="AB27" s="189">
        <f t="shared" si="0"/>
        <v>1508133.3330000001</v>
      </c>
      <c r="AC27" s="198"/>
      <c r="AD27" s="198"/>
    </row>
    <row r="28" spans="1:30" x14ac:dyDescent="0.3">
      <c r="A28" s="66">
        <v>20</v>
      </c>
      <c r="B28" s="166" t="s">
        <v>201</v>
      </c>
      <c r="C28" s="197">
        <v>4364.1229999999996</v>
      </c>
      <c r="D28" s="197">
        <v>0</v>
      </c>
      <c r="E28" s="198"/>
      <c r="F28" s="198"/>
      <c r="G28" s="197">
        <v>0</v>
      </c>
      <c r="H28" s="197">
        <v>0</v>
      </c>
      <c r="I28" s="198"/>
      <c r="J28" s="198"/>
      <c r="K28" s="189">
        <v>0</v>
      </c>
      <c r="L28" s="199"/>
      <c r="M28" s="198"/>
      <c r="N28" s="198"/>
      <c r="O28" s="199">
        <v>0</v>
      </c>
      <c r="P28" s="199"/>
      <c r="Q28" s="198"/>
      <c r="R28" s="198"/>
      <c r="S28" s="199">
        <v>0</v>
      </c>
      <c r="T28" s="199"/>
      <c r="U28" s="198"/>
      <c r="V28" s="198"/>
      <c r="W28" s="199">
        <v>0</v>
      </c>
      <c r="X28" s="199"/>
      <c r="Y28" s="198"/>
      <c r="Z28" s="198"/>
      <c r="AA28" s="189">
        <f t="shared" si="1"/>
        <v>4364.1229999999996</v>
      </c>
      <c r="AB28" s="189">
        <f t="shared" si="0"/>
        <v>0</v>
      </c>
      <c r="AC28" s="198"/>
      <c r="AD28" s="198"/>
    </row>
    <row r="29" spans="1:30" x14ac:dyDescent="0.3">
      <c r="A29" s="66">
        <v>21</v>
      </c>
      <c r="B29" s="166" t="s">
        <v>202</v>
      </c>
      <c r="C29" s="197">
        <v>43953118.286020502</v>
      </c>
      <c r="D29" s="197">
        <v>38382188.655336201</v>
      </c>
      <c r="E29" s="198"/>
      <c r="F29" s="198"/>
      <c r="G29" s="197">
        <v>0</v>
      </c>
      <c r="H29" s="197">
        <v>0</v>
      </c>
      <c r="I29" s="198"/>
      <c r="J29" s="198"/>
      <c r="K29" s="189">
        <v>0</v>
      </c>
      <c r="L29" s="199"/>
      <c r="M29" s="198"/>
      <c r="N29" s="198"/>
      <c r="O29" s="199">
        <v>0</v>
      </c>
      <c r="P29" s="199"/>
      <c r="Q29" s="198"/>
      <c r="R29" s="198"/>
      <c r="S29" s="199">
        <v>0</v>
      </c>
      <c r="T29" s="199"/>
      <c r="U29" s="198"/>
      <c r="V29" s="198"/>
      <c r="W29" s="199">
        <v>0</v>
      </c>
      <c r="X29" s="199"/>
      <c r="Y29" s="198"/>
      <c r="Z29" s="198"/>
      <c r="AA29" s="189">
        <f t="shared" si="1"/>
        <v>43953118.286020502</v>
      </c>
      <c r="AB29" s="189">
        <f t="shared" si="0"/>
        <v>38382188.655336201</v>
      </c>
      <c r="AC29" s="198"/>
      <c r="AD29" s="198"/>
    </row>
    <row r="30" spans="1:30" x14ac:dyDescent="0.3">
      <c r="A30" s="66">
        <v>22</v>
      </c>
      <c r="B30" s="166" t="s">
        <v>203</v>
      </c>
      <c r="C30" s="197">
        <v>354485.04</v>
      </c>
      <c r="D30" s="197">
        <v>306084.19799999997</v>
      </c>
      <c r="E30" s="198"/>
      <c r="F30" s="198"/>
      <c r="G30" s="197">
        <v>0</v>
      </c>
      <c r="H30" s="197">
        <v>0</v>
      </c>
      <c r="I30" s="198"/>
      <c r="J30" s="198"/>
      <c r="K30" s="189">
        <v>0</v>
      </c>
      <c r="L30" s="199"/>
      <c r="M30" s="198"/>
      <c r="N30" s="198"/>
      <c r="O30" s="199">
        <v>0</v>
      </c>
      <c r="P30" s="199"/>
      <c r="Q30" s="198"/>
      <c r="R30" s="198"/>
      <c r="S30" s="199">
        <v>0</v>
      </c>
      <c r="T30" s="199"/>
      <c r="U30" s="198"/>
      <c r="V30" s="198"/>
      <c r="W30" s="199">
        <v>0</v>
      </c>
      <c r="X30" s="199"/>
      <c r="Y30" s="198"/>
      <c r="Z30" s="198"/>
      <c r="AA30" s="189">
        <f t="shared" si="1"/>
        <v>354485.04</v>
      </c>
      <c r="AB30" s="189">
        <f t="shared" si="0"/>
        <v>306084.19799999997</v>
      </c>
      <c r="AC30" s="198"/>
      <c r="AD30" s="198"/>
    </row>
    <row r="31" spans="1:30" x14ac:dyDescent="0.3">
      <c r="A31" s="66">
        <v>23</v>
      </c>
      <c r="B31" s="166" t="s">
        <v>204</v>
      </c>
      <c r="C31" s="197">
        <v>525916.57934528496</v>
      </c>
      <c r="D31" s="197">
        <v>384116.54600645398</v>
      </c>
      <c r="E31" s="198"/>
      <c r="F31" s="198"/>
      <c r="G31" s="197">
        <v>0</v>
      </c>
      <c r="H31" s="197">
        <v>0</v>
      </c>
      <c r="I31" s="198"/>
      <c r="J31" s="198"/>
      <c r="K31" s="189">
        <v>0</v>
      </c>
      <c r="L31" s="199"/>
      <c r="M31" s="198"/>
      <c r="N31" s="198"/>
      <c r="O31" s="199">
        <v>0</v>
      </c>
      <c r="P31" s="199"/>
      <c r="Q31" s="198"/>
      <c r="R31" s="198"/>
      <c r="S31" s="199">
        <v>0</v>
      </c>
      <c r="T31" s="199"/>
      <c r="U31" s="198"/>
      <c r="V31" s="198"/>
      <c r="W31" s="199">
        <v>0</v>
      </c>
      <c r="X31" s="199"/>
      <c r="Y31" s="198"/>
      <c r="Z31" s="198"/>
      <c r="AA31" s="189">
        <f t="shared" si="1"/>
        <v>525916.57934528496</v>
      </c>
      <c r="AB31" s="189">
        <f t="shared" si="0"/>
        <v>384116.54600645398</v>
      </c>
      <c r="AC31" s="198"/>
      <c r="AD31" s="198"/>
    </row>
    <row r="32" spans="1:30" x14ac:dyDescent="0.3">
      <c r="A32" s="66">
        <v>24</v>
      </c>
      <c r="B32" s="166" t="s">
        <v>205</v>
      </c>
      <c r="C32" s="197">
        <v>7601827.0186907398</v>
      </c>
      <c r="D32" s="197">
        <v>5552187.6518765101</v>
      </c>
      <c r="E32" s="198"/>
      <c r="F32" s="198"/>
      <c r="G32" s="197">
        <v>0</v>
      </c>
      <c r="H32" s="197">
        <v>0</v>
      </c>
      <c r="I32" s="198"/>
      <c r="J32" s="198"/>
      <c r="K32" s="189">
        <v>0</v>
      </c>
      <c r="L32" s="199"/>
      <c r="M32" s="198"/>
      <c r="N32" s="198"/>
      <c r="O32" s="199">
        <v>0</v>
      </c>
      <c r="P32" s="199"/>
      <c r="Q32" s="198"/>
      <c r="R32" s="198"/>
      <c r="S32" s="199">
        <v>0</v>
      </c>
      <c r="T32" s="199"/>
      <c r="U32" s="198"/>
      <c r="V32" s="198"/>
      <c r="W32" s="199">
        <v>0</v>
      </c>
      <c r="X32" s="199"/>
      <c r="Y32" s="198"/>
      <c r="Z32" s="198"/>
      <c r="AA32" s="189">
        <f t="shared" si="1"/>
        <v>7601827.0186907398</v>
      </c>
      <c r="AB32" s="189">
        <f t="shared" si="0"/>
        <v>5552187.6518765101</v>
      </c>
      <c r="AC32" s="198"/>
      <c r="AD32" s="198"/>
    </row>
    <row r="33" spans="1:30" x14ac:dyDescent="0.3">
      <c r="A33" s="66">
        <v>25</v>
      </c>
      <c r="B33" s="166" t="s">
        <v>206</v>
      </c>
      <c r="C33" s="197">
        <v>51530133.586061902</v>
      </c>
      <c r="D33" s="197">
        <v>9994137.2960619908</v>
      </c>
      <c r="E33" s="198"/>
      <c r="F33" s="198"/>
      <c r="G33" s="197">
        <v>0</v>
      </c>
      <c r="H33" s="197">
        <v>0</v>
      </c>
      <c r="I33" s="198"/>
      <c r="J33" s="198"/>
      <c r="K33" s="189">
        <v>0</v>
      </c>
      <c r="L33" s="199"/>
      <c r="M33" s="198"/>
      <c r="N33" s="198"/>
      <c r="O33" s="199">
        <v>0</v>
      </c>
      <c r="P33" s="199"/>
      <c r="Q33" s="198"/>
      <c r="R33" s="198"/>
      <c r="S33" s="199">
        <v>0</v>
      </c>
      <c r="T33" s="199"/>
      <c r="U33" s="198"/>
      <c r="V33" s="198"/>
      <c r="W33" s="199">
        <v>0</v>
      </c>
      <c r="X33" s="199"/>
      <c r="Y33" s="198"/>
      <c r="Z33" s="198"/>
      <c r="AA33" s="189">
        <f t="shared" si="1"/>
        <v>51530133.586061902</v>
      </c>
      <c r="AB33" s="189">
        <f t="shared" si="0"/>
        <v>9994137.2960619908</v>
      </c>
      <c r="AC33" s="198"/>
      <c r="AD33" s="198"/>
    </row>
    <row r="34" spans="1:30" x14ac:dyDescent="0.3">
      <c r="A34" s="66">
        <v>26</v>
      </c>
      <c r="B34" s="166" t="s">
        <v>207</v>
      </c>
      <c r="C34" s="197">
        <v>12979630.5524687</v>
      </c>
      <c r="D34" s="197">
        <v>12979630.5524687</v>
      </c>
      <c r="E34" s="198"/>
      <c r="F34" s="198"/>
      <c r="G34" s="197">
        <v>0</v>
      </c>
      <c r="H34" s="197">
        <v>0</v>
      </c>
      <c r="I34" s="198"/>
      <c r="J34" s="198"/>
      <c r="K34" s="189">
        <v>0</v>
      </c>
      <c r="L34" s="199"/>
      <c r="M34" s="198"/>
      <c r="N34" s="198"/>
      <c r="O34" s="199">
        <v>0</v>
      </c>
      <c r="P34" s="199"/>
      <c r="Q34" s="198"/>
      <c r="R34" s="198"/>
      <c r="S34" s="199">
        <v>0</v>
      </c>
      <c r="T34" s="199"/>
      <c r="U34" s="198"/>
      <c r="V34" s="198"/>
      <c r="W34" s="199">
        <v>0</v>
      </c>
      <c r="X34" s="199"/>
      <c r="Y34" s="198"/>
      <c r="Z34" s="198"/>
      <c r="AA34" s="189">
        <f t="shared" si="1"/>
        <v>12979630.5524687</v>
      </c>
      <c r="AB34" s="189">
        <f t="shared" si="0"/>
        <v>12979630.5524687</v>
      </c>
      <c r="AC34" s="198"/>
      <c r="AD34" s="198"/>
    </row>
    <row r="35" spans="1:30" x14ac:dyDescent="0.3">
      <c r="A35" s="66">
        <v>27</v>
      </c>
      <c r="B35" s="166" t="s">
        <v>208</v>
      </c>
      <c r="C35" s="197">
        <v>87654.662857116695</v>
      </c>
      <c r="D35" s="197">
        <v>12875.1379729333</v>
      </c>
      <c r="E35" s="198"/>
      <c r="F35" s="198"/>
      <c r="G35" s="197">
        <v>0</v>
      </c>
      <c r="H35" s="197">
        <v>0</v>
      </c>
      <c r="I35" s="198"/>
      <c r="J35" s="198"/>
      <c r="K35" s="189">
        <v>0</v>
      </c>
      <c r="L35" s="199"/>
      <c r="M35" s="198"/>
      <c r="N35" s="198"/>
      <c r="O35" s="199">
        <v>0</v>
      </c>
      <c r="P35" s="199"/>
      <c r="Q35" s="198"/>
      <c r="R35" s="198"/>
      <c r="S35" s="199">
        <v>0</v>
      </c>
      <c r="T35" s="199"/>
      <c r="U35" s="198"/>
      <c r="V35" s="198"/>
      <c r="W35" s="199">
        <v>0</v>
      </c>
      <c r="X35" s="199"/>
      <c r="Y35" s="198"/>
      <c r="Z35" s="198"/>
      <c r="AA35" s="189">
        <f t="shared" si="1"/>
        <v>87654.662857116695</v>
      </c>
      <c r="AB35" s="189">
        <f t="shared" si="0"/>
        <v>12875.1379729333</v>
      </c>
      <c r="AC35" s="198"/>
      <c r="AD35" s="198"/>
    </row>
    <row r="36" spans="1:30" x14ac:dyDescent="0.3">
      <c r="A36" s="66">
        <v>28</v>
      </c>
      <c r="B36" s="166" t="s">
        <v>209</v>
      </c>
      <c r="C36" s="197">
        <v>4816.5120332338001</v>
      </c>
      <c r="D36" s="197">
        <v>819.42257434408896</v>
      </c>
      <c r="E36" s="198"/>
      <c r="F36" s="198"/>
      <c r="G36" s="197">
        <v>0</v>
      </c>
      <c r="H36" s="197">
        <v>0</v>
      </c>
      <c r="I36" s="198"/>
      <c r="J36" s="198"/>
      <c r="K36" s="189">
        <v>0</v>
      </c>
      <c r="L36" s="199"/>
      <c r="M36" s="198"/>
      <c r="N36" s="198"/>
      <c r="O36" s="199">
        <v>0</v>
      </c>
      <c r="P36" s="199"/>
      <c r="Q36" s="198"/>
      <c r="R36" s="198"/>
      <c r="S36" s="199">
        <v>0</v>
      </c>
      <c r="T36" s="199"/>
      <c r="U36" s="198"/>
      <c r="V36" s="198"/>
      <c r="W36" s="199">
        <v>0</v>
      </c>
      <c r="X36" s="199"/>
      <c r="Y36" s="198"/>
      <c r="Z36" s="198"/>
      <c r="AA36" s="189">
        <f t="shared" si="1"/>
        <v>4816.5120332338001</v>
      </c>
      <c r="AB36" s="189">
        <f t="shared" si="0"/>
        <v>819.42257434408896</v>
      </c>
      <c r="AC36" s="198"/>
      <c r="AD36" s="198"/>
    </row>
    <row r="37" spans="1:30" x14ac:dyDescent="0.3">
      <c r="A37" s="66">
        <v>29</v>
      </c>
      <c r="B37" s="166" t="s">
        <v>210</v>
      </c>
      <c r="C37" s="197">
        <v>4274.7035999999898</v>
      </c>
      <c r="D37" s="197">
        <v>727.24589999999898</v>
      </c>
      <c r="E37" s="198"/>
      <c r="F37" s="198"/>
      <c r="G37" s="197">
        <v>0</v>
      </c>
      <c r="H37" s="197">
        <v>0</v>
      </c>
      <c r="I37" s="198"/>
      <c r="J37" s="198"/>
      <c r="K37" s="189">
        <v>0</v>
      </c>
      <c r="L37" s="199"/>
      <c r="M37" s="198"/>
      <c r="N37" s="198"/>
      <c r="O37" s="199">
        <v>0</v>
      </c>
      <c r="P37" s="199"/>
      <c r="Q37" s="198"/>
      <c r="R37" s="198"/>
      <c r="S37" s="199">
        <v>0</v>
      </c>
      <c r="T37" s="199"/>
      <c r="U37" s="198"/>
      <c r="V37" s="198"/>
      <c r="W37" s="199">
        <v>0</v>
      </c>
      <c r="X37" s="199"/>
      <c r="Y37" s="198"/>
      <c r="Z37" s="198"/>
      <c r="AA37" s="189">
        <f t="shared" si="1"/>
        <v>4274.7035999999898</v>
      </c>
      <c r="AB37" s="189">
        <f t="shared" si="0"/>
        <v>727.24589999999898</v>
      </c>
      <c r="AC37" s="198"/>
      <c r="AD37" s="198"/>
    </row>
    <row r="38" spans="1:30" x14ac:dyDescent="0.3">
      <c r="A38" s="66">
        <v>30</v>
      </c>
      <c r="B38" s="214" t="s">
        <v>211</v>
      </c>
      <c r="C38" s="215">
        <v>9399041.9177616201</v>
      </c>
      <c r="D38" s="215">
        <v>959294.18053158699</v>
      </c>
      <c r="E38" s="198"/>
      <c r="F38" s="198"/>
      <c r="G38" s="197">
        <v>0</v>
      </c>
      <c r="H38" s="197">
        <v>0</v>
      </c>
      <c r="I38" s="198"/>
      <c r="J38" s="198"/>
      <c r="K38" s="189">
        <v>0</v>
      </c>
      <c r="L38" s="199"/>
      <c r="M38" s="198"/>
      <c r="N38" s="198"/>
      <c r="O38" s="199">
        <v>0</v>
      </c>
      <c r="P38" s="199"/>
      <c r="Q38" s="198"/>
      <c r="R38" s="198"/>
      <c r="S38" s="199">
        <v>0</v>
      </c>
      <c r="T38" s="199"/>
      <c r="U38" s="198"/>
      <c r="V38" s="198"/>
      <c r="W38" s="199">
        <v>0</v>
      </c>
      <c r="X38" s="199"/>
      <c r="Y38" s="198"/>
      <c r="Z38" s="198"/>
      <c r="AA38" s="189">
        <f t="shared" si="1"/>
        <v>9399041.9177616201</v>
      </c>
      <c r="AB38" s="189">
        <f t="shared" si="0"/>
        <v>959294.18053158699</v>
      </c>
      <c r="AC38" s="198"/>
      <c r="AD38" s="198"/>
    </row>
    <row r="39" spans="1:30" x14ac:dyDescent="0.3">
      <c r="A39" s="66">
        <v>31</v>
      </c>
      <c r="B39" s="214" t="s">
        <v>212</v>
      </c>
      <c r="C39" s="215">
        <v>23411806.448051099</v>
      </c>
      <c r="D39" s="215">
        <v>11447097.472486001</v>
      </c>
      <c r="E39" s="198"/>
      <c r="F39" s="198"/>
      <c r="G39" s="197">
        <v>0</v>
      </c>
      <c r="H39" s="197">
        <v>0</v>
      </c>
      <c r="I39" s="198"/>
      <c r="J39" s="198"/>
      <c r="K39" s="189">
        <v>0</v>
      </c>
      <c r="L39" s="199"/>
      <c r="M39" s="198"/>
      <c r="N39" s="198"/>
      <c r="O39" s="199">
        <v>0</v>
      </c>
      <c r="P39" s="199"/>
      <c r="Q39" s="198"/>
      <c r="R39" s="198"/>
      <c r="S39" s="199">
        <v>0</v>
      </c>
      <c r="T39" s="199"/>
      <c r="U39" s="198"/>
      <c r="V39" s="198"/>
      <c r="W39" s="199">
        <v>0</v>
      </c>
      <c r="X39" s="199"/>
      <c r="Y39" s="198"/>
      <c r="Z39" s="198"/>
      <c r="AA39" s="189">
        <f t="shared" si="1"/>
        <v>23411806.448051099</v>
      </c>
      <c r="AB39" s="189">
        <f t="shared" si="0"/>
        <v>11447097.472486001</v>
      </c>
      <c r="AC39" s="198"/>
      <c r="AD39" s="198"/>
    </row>
    <row r="40" spans="1:30" x14ac:dyDescent="0.3">
      <c r="A40" s="66">
        <v>32</v>
      </c>
      <c r="B40" s="214" t="s">
        <v>213</v>
      </c>
      <c r="C40" s="215">
        <v>3941.8346999999999</v>
      </c>
      <c r="D40" s="215">
        <v>3785.4780000000001</v>
      </c>
      <c r="E40" s="198"/>
      <c r="F40" s="198"/>
      <c r="G40" s="197">
        <v>0</v>
      </c>
      <c r="H40" s="197">
        <v>0</v>
      </c>
      <c r="I40" s="198"/>
      <c r="J40" s="198"/>
      <c r="K40" s="189">
        <v>0</v>
      </c>
      <c r="L40" s="199"/>
      <c r="M40" s="198"/>
      <c r="N40" s="198"/>
      <c r="O40" s="199">
        <v>0</v>
      </c>
      <c r="P40" s="199"/>
      <c r="Q40" s="198"/>
      <c r="R40" s="198"/>
      <c r="S40" s="199">
        <v>0</v>
      </c>
      <c r="T40" s="199"/>
      <c r="U40" s="198"/>
      <c r="V40" s="198"/>
      <c r="W40" s="199">
        <v>0</v>
      </c>
      <c r="X40" s="199"/>
      <c r="Y40" s="198"/>
      <c r="Z40" s="198"/>
      <c r="AA40" s="190">
        <f t="shared" si="1"/>
        <v>3941.8346999999999</v>
      </c>
      <c r="AB40" s="190">
        <f t="shared" si="0"/>
        <v>3785.4780000000001</v>
      </c>
      <c r="AC40" s="198"/>
      <c r="AD40" s="198"/>
    </row>
    <row r="41" spans="1:30" x14ac:dyDescent="0.3">
      <c r="A41" s="66">
        <v>33</v>
      </c>
      <c r="B41" s="214" t="s">
        <v>214</v>
      </c>
      <c r="C41" s="215">
        <v>107.83820679791199</v>
      </c>
      <c r="D41" s="215">
        <v>2.3964045955091602</v>
      </c>
      <c r="E41" s="198"/>
      <c r="F41" s="198"/>
      <c r="G41" s="215">
        <v>0</v>
      </c>
      <c r="H41" s="215">
        <v>0</v>
      </c>
      <c r="I41" s="198"/>
      <c r="J41" s="198"/>
      <c r="K41" s="189">
        <v>0</v>
      </c>
      <c r="L41" s="199"/>
      <c r="M41" s="198"/>
      <c r="N41" s="198"/>
      <c r="O41" s="199">
        <v>0</v>
      </c>
      <c r="P41" s="199"/>
      <c r="Q41" s="198"/>
      <c r="R41" s="198"/>
      <c r="S41" s="199">
        <v>0</v>
      </c>
      <c r="T41" s="199"/>
      <c r="U41" s="198"/>
      <c r="V41" s="198"/>
      <c r="W41" s="199">
        <v>0</v>
      </c>
      <c r="X41" s="199"/>
      <c r="Y41" s="198"/>
      <c r="Z41" s="198"/>
      <c r="AA41" s="190">
        <f t="shared" si="1"/>
        <v>107.83820679791199</v>
      </c>
      <c r="AB41" s="190">
        <f t="shared" si="0"/>
        <v>2.3964045955091602</v>
      </c>
      <c r="AC41" s="198"/>
      <c r="AD41" s="198"/>
    </row>
    <row r="42" spans="1:30" x14ac:dyDescent="0.3">
      <c r="A42" s="66">
        <v>34</v>
      </c>
      <c r="B42" s="214" t="s">
        <v>215</v>
      </c>
      <c r="C42" s="215">
        <v>32421689.801177699</v>
      </c>
      <c r="D42" s="215">
        <v>13679583.4044836</v>
      </c>
      <c r="E42" s="198"/>
      <c r="F42" s="198"/>
      <c r="G42" s="215">
        <v>0</v>
      </c>
      <c r="H42" s="215">
        <v>0</v>
      </c>
      <c r="I42" s="198"/>
      <c r="J42" s="198"/>
      <c r="K42" s="189">
        <v>0</v>
      </c>
      <c r="L42" s="199"/>
      <c r="M42" s="198"/>
      <c r="N42" s="198"/>
      <c r="O42" s="199">
        <v>0</v>
      </c>
      <c r="P42" s="199"/>
      <c r="Q42" s="198"/>
      <c r="R42" s="198"/>
      <c r="S42" s="199">
        <v>0</v>
      </c>
      <c r="T42" s="199"/>
      <c r="U42" s="198"/>
      <c r="V42" s="198"/>
      <c r="W42" s="199">
        <v>0</v>
      </c>
      <c r="X42" s="199"/>
      <c r="Y42" s="198"/>
      <c r="Z42" s="198"/>
      <c r="AA42" s="190">
        <f t="shared" si="1"/>
        <v>32421689.801177699</v>
      </c>
      <c r="AB42" s="190">
        <f t="shared" si="0"/>
        <v>13679583.4044836</v>
      </c>
      <c r="AC42" s="198"/>
      <c r="AD42" s="198"/>
    </row>
    <row r="43" spans="1:30" x14ac:dyDescent="0.3">
      <c r="A43" s="66">
        <v>35</v>
      </c>
      <c r="B43" s="214" t="s">
        <v>216</v>
      </c>
      <c r="C43" s="215">
        <v>49150617.321479999</v>
      </c>
      <c r="D43" s="215">
        <v>49108051.799879998</v>
      </c>
      <c r="E43" s="198"/>
      <c r="F43" s="198"/>
      <c r="G43" s="215">
        <v>0</v>
      </c>
      <c r="H43" s="215">
        <v>0</v>
      </c>
      <c r="I43" s="198"/>
      <c r="J43" s="198"/>
      <c r="K43" s="189">
        <v>0</v>
      </c>
      <c r="L43" s="199"/>
      <c r="M43" s="198"/>
      <c r="N43" s="198"/>
      <c r="O43" s="199">
        <v>0</v>
      </c>
      <c r="P43" s="199"/>
      <c r="Q43" s="198"/>
      <c r="R43" s="198"/>
      <c r="S43" s="199">
        <v>0</v>
      </c>
      <c r="T43" s="199"/>
      <c r="U43" s="198"/>
      <c r="V43" s="198"/>
      <c r="W43" s="199">
        <v>0</v>
      </c>
      <c r="X43" s="199"/>
      <c r="Y43" s="198"/>
      <c r="Z43" s="198"/>
      <c r="AA43" s="190">
        <f t="shared" si="1"/>
        <v>49150617.321479999</v>
      </c>
      <c r="AB43" s="190">
        <f t="shared" si="0"/>
        <v>49108051.799879998</v>
      </c>
      <c r="AC43" s="198"/>
      <c r="AD43" s="198"/>
    </row>
    <row r="44" spans="1:30" x14ac:dyDescent="0.3">
      <c r="A44" s="66">
        <v>36</v>
      </c>
      <c r="B44" s="214" t="s">
        <v>217</v>
      </c>
      <c r="C44" s="215">
        <v>70916.709499999997</v>
      </c>
      <c r="D44" s="215">
        <v>0</v>
      </c>
      <c r="E44" s="198"/>
      <c r="F44" s="198"/>
      <c r="G44" s="215">
        <v>0</v>
      </c>
      <c r="H44" s="215">
        <v>0</v>
      </c>
      <c r="I44" s="198"/>
      <c r="J44" s="198"/>
      <c r="K44" s="189">
        <v>0</v>
      </c>
      <c r="L44" s="199"/>
      <c r="M44" s="198"/>
      <c r="N44" s="198"/>
      <c r="O44" s="199">
        <v>0</v>
      </c>
      <c r="P44" s="199"/>
      <c r="Q44" s="198"/>
      <c r="R44" s="198"/>
      <c r="S44" s="199">
        <v>0</v>
      </c>
      <c r="T44" s="199"/>
      <c r="U44" s="198"/>
      <c r="V44" s="198"/>
      <c r="W44" s="199">
        <v>0</v>
      </c>
      <c r="X44" s="199"/>
      <c r="Y44" s="198"/>
      <c r="Z44" s="198"/>
      <c r="AA44" s="190">
        <f t="shared" si="1"/>
        <v>70916.709499999997</v>
      </c>
      <c r="AB44" s="190">
        <f t="shared" si="0"/>
        <v>0</v>
      </c>
      <c r="AC44" s="198"/>
      <c r="AD44" s="198"/>
    </row>
    <row r="45" spans="1:30" x14ac:dyDescent="0.3">
      <c r="A45" s="66">
        <v>37</v>
      </c>
      <c r="B45" s="214" t="s">
        <v>218</v>
      </c>
      <c r="C45" s="215">
        <v>1951874.147444</v>
      </c>
      <c r="D45" s="215">
        <v>1874451.1645599999</v>
      </c>
      <c r="E45" s="198"/>
      <c r="F45" s="198"/>
      <c r="G45" s="215">
        <v>0</v>
      </c>
      <c r="H45" s="215">
        <v>0</v>
      </c>
      <c r="I45" s="198"/>
      <c r="J45" s="198"/>
      <c r="K45" s="189">
        <v>0</v>
      </c>
      <c r="L45" s="199"/>
      <c r="M45" s="198"/>
      <c r="N45" s="198"/>
      <c r="O45" s="199">
        <v>0</v>
      </c>
      <c r="P45" s="199"/>
      <c r="Q45" s="198"/>
      <c r="R45" s="198"/>
      <c r="S45" s="199">
        <v>0</v>
      </c>
      <c r="T45" s="199"/>
      <c r="U45" s="198"/>
      <c r="V45" s="198"/>
      <c r="W45" s="199">
        <v>0</v>
      </c>
      <c r="X45" s="199"/>
      <c r="Y45" s="198"/>
      <c r="Z45" s="198"/>
      <c r="AA45" s="190">
        <f t="shared" si="1"/>
        <v>1951874.147444</v>
      </c>
      <c r="AB45" s="190">
        <f t="shared" si="0"/>
        <v>1874451.1645599999</v>
      </c>
      <c r="AC45" s="198"/>
      <c r="AD45" s="198"/>
    </row>
    <row r="46" spans="1:30" x14ac:dyDescent="0.3">
      <c r="A46" s="66">
        <v>38</v>
      </c>
      <c r="B46" s="214" t="s">
        <v>219</v>
      </c>
      <c r="C46" s="215">
        <v>189062971.31876799</v>
      </c>
      <c r="D46" s="215">
        <v>0</v>
      </c>
      <c r="E46" s="198"/>
      <c r="F46" s="198"/>
      <c r="G46" s="215">
        <v>0</v>
      </c>
      <c r="H46" s="215">
        <v>0</v>
      </c>
      <c r="I46" s="198"/>
      <c r="J46" s="198"/>
      <c r="K46" s="189">
        <v>0</v>
      </c>
      <c r="L46" s="199"/>
      <c r="M46" s="198"/>
      <c r="N46" s="198"/>
      <c r="O46" s="199">
        <v>0</v>
      </c>
      <c r="P46" s="199"/>
      <c r="Q46" s="198"/>
      <c r="R46" s="198"/>
      <c r="S46" s="199">
        <v>0</v>
      </c>
      <c r="T46" s="199"/>
      <c r="U46" s="198"/>
      <c r="V46" s="198"/>
      <c r="W46" s="199">
        <v>0</v>
      </c>
      <c r="X46" s="199"/>
      <c r="Y46" s="198"/>
      <c r="Z46" s="198"/>
      <c r="AA46" s="190">
        <f t="shared" si="1"/>
        <v>189062971.31876799</v>
      </c>
      <c r="AB46" s="190">
        <f t="shared" si="0"/>
        <v>0</v>
      </c>
      <c r="AC46" s="198"/>
      <c r="AD46" s="198"/>
    </row>
    <row r="47" spans="1:30" x14ac:dyDescent="0.3">
      <c r="A47" s="66">
        <v>39</v>
      </c>
      <c r="B47" s="214" t="s">
        <v>220</v>
      </c>
      <c r="C47" s="215">
        <v>9933475.4511300009</v>
      </c>
      <c r="D47" s="215">
        <v>0</v>
      </c>
      <c r="E47" s="198"/>
      <c r="F47" s="198"/>
      <c r="G47" s="215">
        <v>0</v>
      </c>
      <c r="H47" s="215">
        <v>0</v>
      </c>
      <c r="I47" s="198"/>
      <c r="J47" s="198"/>
      <c r="K47" s="189">
        <v>0</v>
      </c>
      <c r="L47" s="199"/>
      <c r="M47" s="198"/>
      <c r="N47" s="198"/>
      <c r="O47" s="199">
        <v>0</v>
      </c>
      <c r="P47" s="199"/>
      <c r="Q47" s="198"/>
      <c r="R47" s="198"/>
      <c r="S47" s="199">
        <v>0</v>
      </c>
      <c r="T47" s="199"/>
      <c r="U47" s="198"/>
      <c r="V47" s="198"/>
      <c r="W47" s="199">
        <v>0</v>
      </c>
      <c r="X47" s="199"/>
      <c r="Y47" s="198"/>
      <c r="Z47" s="198"/>
      <c r="AA47" s="190">
        <f t="shared" si="1"/>
        <v>9933475.4511300009</v>
      </c>
      <c r="AB47" s="190">
        <f t="shared" si="0"/>
        <v>0</v>
      </c>
      <c r="AC47" s="198"/>
      <c r="AD47" s="198"/>
    </row>
    <row r="48" spans="1:30" x14ac:dyDescent="0.3">
      <c r="A48" s="66">
        <v>40</v>
      </c>
      <c r="B48" s="214" t="s">
        <v>221</v>
      </c>
      <c r="C48" s="215">
        <v>434741</v>
      </c>
      <c r="D48" s="215">
        <v>97512</v>
      </c>
      <c r="E48" s="198"/>
      <c r="F48" s="198"/>
      <c r="G48" s="215">
        <v>0</v>
      </c>
      <c r="H48" s="215">
        <v>0</v>
      </c>
      <c r="I48" s="198"/>
      <c r="J48" s="198"/>
      <c r="K48" s="189">
        <v>0</v>
      </c>
      <c r="L48" s="199"/>
      <c r="M48" s="198"/>
      <c r="N48" s="198"/>
      <c r="O48" s="199">
        <v>0</v>
      </c>
      <c r="P48" s="199"/>
      <c r="Q48" s="198"/>
      <c r="R48" s="198"/>
      <c r="S48" s="199">
        <v>0</v>
      </c>
      <c r="T48" s="199"/>
      <c r="U48" s="198"/>
      <c r="V48" s="198"/>
      <c r="W48" s="199">
        <v>0</v>
      </c>
      <c r="X48" s="199"/>
      <c r="Y48" s="198"/>
      <c r="Z48" s="198"/>
      <c r="AA48" s="190">
        <f t="shared" si="1"/>
        <v>434741</v>
      </c>
      <c r="AB48" s="190">
        <f t="shared" si="0"/>
        <v>97512</v>
      </c>
      <c r="AC48" s="198"/>
      <c r="AD48" s="198"/>
    </row>
    <row r="49" spans="1:30" x14ac:dyDescent="0.3">
      <c r="A49" s="66">
        <v>41</v>
      </c>
      <c r="B49" s="214" t="s">
        <v>222</v>
      </c>
      <c r="C49" s="215">
        <v>7962.3613999999998</v>
      </c>
      <c r="D49" s="215">
        <v>69.773269999999997</v>
      </c>
      <c r="E49" s="198"/>
      <c r="F49" s="198"/>
      <c r="G49" s="215">
        <v>0</v>
      </c>
      <c r="H49" s="215">
        <v>0</v>
      </c>
      <c r="I49" s="198"/>
      <c r="J49" s="198"/>
      <c r="K49" s="189">
        <v>0</v>
      </c>
      <c r="L49" s="199"/>
      <c r="M49" s="198"/>
      <c r="N49" s="198"/>
      <c r="O49" s="199">
        <v>0</v>
      </c>
      <c r="P49" s="199"/>
      <c r="Q49" s="198"/>
      <c r="R49" s="198"/>
      <c r="S49" s="199">
        <v>0</v>
      </c>
      <c r="T49" s="199"/>
      <c r="U49" s="198"/>
      <c r="V49" s="198"/>
      <c r="W49" s="199">
        <v>0</v>
      </c>
      <c r="X49" s="199"/>
      <c r="Y49" s="198"/>
      <c r="Z49" s="198"/>
      <c r="AA49" s="190">
        <f t="shared" si="1"/>
        <v>7962.3613999999998</v>
      </c>
      <c r="AB49" s="190">
        <f t="shared" si="0"/>
        <v>69.773269999999997</v>
      </c>
      <c r="AC49" s="198"/>
      <c r="AD49" s="198"/>
    </row>
    <row r="50" spans="1:30" x14ac:dyDescent="0.3">
      <c r="A50" s="66">
        <v>42</v>
      </c>
      <c r="B50" s="214" t="s">
        <v>223</v>
      </c>
      <c r="C50" s="215">
        <v>5238830.0871200003</v>
      </c>
      <c r="D50" s="215">
        <v>2210403.39224</v>
      </c>
      <c r="E50" s="198"/>
      <c r="F50" s="198"/>
      <c r="G50" s="215">
        <v>0</v>
      </c>
      <c r="H50" s="215">
        <v>0</v>
      </c>
      <c r="I50" s="198"/>
      <c r="J50" s="198"/>
      <c r="K50" s="189">
        <v>0</v>
      </c>
      <c r="L50" s="199"/>
      <c r="M50" s="198"/>
      <c r="N50" s="198"/>
      <c r="O50" s="199">
        <v>0</v>
      </c>
      <c r="P50" s="199"/>
      <c r="Q50" s="198"/>
      <c r="R50" s="198"/>
      <c r="S50" s="199">
        <v>0</v>
      </c>
      <c r="T50" s="199"/>
      <c r="U50" s="198"/>
      <c r="V50" s="198"/>
      <c r="W50" s="199">
        <v>0</v>
      </c>
      <c r="X50" s="199"/>
      <c r="Y50" s="198"/>
      <c r="Z50" s="198"/>
      <c r="AA50" s="190">
        <f t="shared" si="1"/>
        <v>5238830.0871200003</v>
      </c>
      <c r="AB50" s="190">
        <f t="shared" si="0"/>
        <v>2210403.39224</v>
      </c>
      <c r="AC50" s="198"/>
      <c r="AD50" s="198"/>
    </row>
    <row r="51" spans="1:30" x14ac:dyDescent="0.3">
      <c r="A51" s="66">
        <v>43</v>
      </c>
      <c r="B51" s="214" t="s">
        <v>224</v>
      </c>
      <c r="C51" s="215">
        <v>877597.54374999902</v>
      </c>
      <c r="D51" s="215">
        <v>214948.92120000001</v>
      </c>
      <c r="E51" s="198"/>
      <c r="F51" s="198"/>
      <c r="G51" s="215">
        <v>0</v>
      </c>
      <c r="H51" s="215">
        <v>0</v>
      </c>
      <c r="I51" s="198"/>
      <c r="J51" s="198"/>
      <c r="K51" s="189">
        <v>0</v>
      </c>
      <c r="L51" s="199"/>
      <c r="M51" s="198"/>
      <c r="N51" s="198"/>
      <c r="O51" s="199">
        <v>0</v>
      </c>
      <c r="P51" s="199"/>
      <c r="Q51" s="198"/>
      <c r="R51" s="198"/>
      <c r="S51" s="199">
        <v>0</v>
      </c>
      <c r="T51" s="199"/>
      <c r="U51" s="198"/>
      <c r="V51" s="198"/>
      <c r="W51" s="199">
        <v>0</v>
      </c>
      <c r="X51" s="199"/>
      <c r="Y51" s="198"/>
      <c r="Z51" s="198"/>
      <c r="AA51" s="190">
        <f t="shared" si="1"/>
        <v>877597.54374999902</v>
      </c>
      <c r="AB51" s="190">
        <f t="shared" si="0"/>
        <v>214948.92120000001</v>
      </c>
      <c r="AC51" s="198"/>
      <c r="AD51" s="198"/>
    </row>
    <row r="52" spans="1:30" x14ac:dyDescent="0.3">
      <c r="A52" s="66">
        <v>44</v>
      </c>
      <c r="B52" s="214" t="s">
        <v>225</v>
      </c>
      <c r="C52" s="215">
        <v>1941295.1247799899</v>
      </c>
      <c r="D52" s="215">
        <v>675233.08687999996</v>
      </c>
      <c r="E52" s="198"/>
      <c r="F52" s="198"/>
      <c r="G52" s="215">
        <v>0</v>
      </c>
      <c r="H52" s="215">
        <v>0</v>
      </c>
      <c r="I52" s="198"/>
      <c r="J52" s="198"/>
      <c r="K52" s="189">
        <v>0</v>
      </c>
      <c r="L52" s="199"/>
      <c r="M52" s="198"/>
      <c r="N52" s="198"/>
      <c r="O52" s="199">
        <v>0</v>
      </c>
      <c r="P52" s="199"/>
      <c r="Q52" s="198"/>
      <c r="R52" s="198"/>
      <c r="S52" s="199">
        <v>0</v>
      </c>
      <c r="T52" s="199"/>
      <c r="U52" s="198"/>
      <c r="V52" s="198"/>
      <c r="W52" s="199">
        <v>0</v>
      </c>
      <c r="X52" s="199"/>
      <c r="Y52" s="198"/>
      <c r="Z52" s="198"/>
      <c r="AA52" s="190">
        <f t="shared" si="1"/>
        <v>1941295.1247799899</v>
      </c>
      <c r="AB52" s="190">
        <f t="shared" si="0"/>
        <v>675233.08687999996</v>
      </c>
      <c r="AC52" s="198"/>
      <c r="AD52" s="198"/>
    </row>
    <row r="53" spans="1:30" x14ac:dyDescent="0.3">
      <c r="A53" s="66">
        <v>45</v>
      </c>
      <c r="B53" s="214" t="s">
        <v>226</v>
      </c>
      <c r="C53" s="215">
        <v>0</v>
      </c>
      <c r="D53" s="215">
        <v>0</v>
      </c>
      <c r="E53" s="198"/>
      <c r="F53" s="198"/>
      <c r="G53" s="215">
        <v>260992.29389999999</v>
      </c>
      <c r="H53" s="215">
        <v>260992.29389999999</v>
      </c>
      <c r="I53" s="198"/>
      <c r="J53" s="198"/>
      <c r="K53" s="189">
        <v>0</v>
      </c>
      <c r="L53" s="199"/>
      <c r="M53" s="198"/>
      <c r="N53" s="198"/>
      <c r="O53" s="199">
        <v>0</v>
      </c>
      <c r="P53" s="199"/>
      <c r="Q53" s="198"/>
      <c r="R53" s="198"/>
      <c r="S53" s="199">
        <v>0</v>
      </c>
      <c r="T53" s="199"/>
      <c r="U53" s="198"/>
      <c r="V53" s="198"/>
      <c r="W53" s="199">
        <v>0</v>
      </c>
      <c r="X53" s="199"/>
      <c r="Y53" s="198"/>
      <c r="Z53" s="198"/>
      <c r="AA53" s="190">
        <f t="shared" si="1"/>
        <v>260992.29389999999</v>
      </c>
      <c r="AB53" s="190">
        <f t="shared" si="0"/>
        <v>260992.29389999999</v>
      </c>
      <c r="AC53" s="198"/>
      <c r="AD53" s="198"/>
    </row>
    <row r="54" spans="1:30" x14ac:dyDescent="0.3">
      <c r="A54" s="66">
        <v>46</v>
      </c>
      <c r="B54" s="214" t="s">
        <v>227</v>
      </c>
      <c r="C54" s="215">
        <v>17481440.688080799</v>
      </c>
      <c r="D54" s="215">
        <v>151536.977314116</v>
      </c>
      <c r="E54" s="198"/>
      <c r="F54" s="198"/>
      <c r="G54" s="215">
        <v>0</v>
      </c>
      <c r="H54" s="215">
        <v>0</v>
      </c>
      <c r="I54" s="198"/>
      <c r="J54" s="198"/>
      <c r="K54" s="189">
        <v>0</v>
      </c>
      <c r="L54" s="199"/>
      <c r="M54" s="198"/>
      <c r="N54" s="198"/>
      <c r="O54" s="199">
        <v>0</v>
      </c>
      <c r="P54" s="199"/>
      <c r="Q54" s="198"/>
      <c r="R54" s="198"/>
      <c r="S54" s="199">
        <v>0</v>
      </c>
      <c r="T54" s="199"/>
      <c r="U54" s="198"/>
      <c r="V54" s="198"/>
      <c r="W54" s="199">
        <v>0</v>
      </c>
      <c r="X54" s="199"/>
      <c r="Y54" s="198"/>
      <c r="Z54" s="198"/>
      <c r="AA54" s="190">
        <f t="shared" si="1"/>
        <v>17481440.688080799</v>
      </c>
      <c r="AB54" s="190">
        <f t="shared" si="0"/>
        <v>151536.977314116</v>
      </c>
      <c r="AC54" s="198"/>
      <c r="AD54" s="198"/>
    </row>
    <row r="55" spans="1:30" x14ac:dyDescent="0.3">
      <c r="A55" s="66">
        <v>47</v>
      </c>
      <c r="B55" s="214" t="s">
        <v>228</v>
      </c>
      <c r="C55" s="215">
        <v>340136.45058999897</v>
      </c>
      <c r="D55" s="215">
        <v>118308.33064</v>
      </c>
      <c r="E55" s="198"/>
      <c r="F55" s="198"/>
      <c r="G55" s="215">
        <v>0</v>
      </c>
      <c r="H55" s="215">
        <v>0</v>
      </c>
      <c r="I55" s="198"/>
      <c r="J55" s="198"/>
      <c r="K55" s="189">
        <v>0</v>
      </c>
      <c r="L55" s="199"/>
      <c r="M55" s="198"/>
      <c r="N55" s="198"/>
      <c r="O55" s="199">
        <v>0</v>
      </c>
      <c r="P55" s="199"/>
      <c r="Q55" s="198"/>
      <c r="R55" s="198"/>
      <c r="S55" s="199">
        <v>0</v>
      </c>
      <c r="T55" s="199"/>
      <c r="U55" s="198"/>
      <c r="V55" s="198"/>
      <c r="W55" s="199">
        <v>0</v>
      </c>
      <c r="X55" s="199"/>
      <c r="Y55" s="198"/>
      <c r="Z55" s="198"/>
      <c r="AA55" s="190">
        <f t="shared" si="1"/>
        <v>340136.45058999897</v>
      </c>
      <c r="AB55" s="190">
        <f t="shared" si="0"/>
        <v>118308.33064</v>
      </c>
      <c r="AC55" s="198"/>
      <c r="AD55" s="198"/>
    </row>
    <row r="56" spans="1:30" x14ac:dyDescent="0.3">
      <c r="A56" s="66">
        <v>48</v>
      </c>
      <c r="B56" s="214" t="s">
        <v>229</v>
      </c>
      <c r="C56" s="215">
        <v>1221.8579999999799</v>
      </c>
      <c r="D56" s="215">
        <v>1221.8579999999799</v>
      </c>
      <c r="E56" s="198"/>
      <c r="F56" s="198"/>
      <c r="G56" s="215">
        <v>0</v>
      </c>
      <c r="H56" s="215">
        <v>0</v>
      </c>
      <c r="I56" s="198"/>
      <c r="J56" s="198"/>
      <c r="K56" s="189">
        <v>0</v>
      </c>
      <c r="L56" s="199"/>
      <c r="M56" s="198"/>
      <c r="N56" s="198"/>
      <c r="O56" s="199">
        <v>0</v>
      </c>
      <c r="P56" s="199"/>
      <c r="Q56" s="198"/>
      <c r="R56" s="198"/>
      <c r="S56" s="199">
        <v>0</v>
      </c>
      <c r="T56" s="199"/>
      <c r="U56" s="198"/>
      <c r="V56" s="198"/>
      <c r="W56" s="199">
        <v>0</v>
      </c>
      <c r="X56" s="199"/>
      <c r="Y56" s="198"/>
      <c r="Z56" s="198"/>
      <c r="AA56" s="190">
        <f t="shared" si="1"/>
        <v>1221.8579999999799</v>
      </c>
      <c r="AB56" s="190">
        <f t="shared" si="0"/>
        <v>1221.8579999999799</v>
      </c>
      <c r="AC56" s="198"/>
      <c r="AD56" s="198"/>
    </row>
    <row r="57" spans="1:30" x14ac:dyDescent="0.3">
      <c r="A57" s="66">
        <v>49</v>
      </c>
      <c r="B57" s="214" t="s">
        <v>230</v>
      </c>
      <c r="C57" s="215">
        <v>9980017.4087199904</v>
      </c>
      <c r="D57" s="215">
        <v>116924.01210000001</v>
      </c>
      <c r="E57" s="198"/>
      <c r="F57" s="198"/>
      <c r="G57" s="215">
        <v>109217840.55</v>
      </c>
      <c r="H57" s="215">
        <v>50677078.015199997</v>
      </c>
      <c r="I57" s="198"/>
      <c r="J57" s="198"/>
      <c r="K57" s="189">
        <v>0</v>
      </c>
      <c r="L57" s="199"/>
      <c r="M57" s="198"/>
      <c r="N57" s="198"/>
      <c r="O57" s="199">
        <v>0</v>
      </c>
      <c r="P57" s="199"/>
      <c r="Q57" s="198"/>
      <c r="R57" s="198"/>
      <c r="S57" s="199">
        <v>0</v>
      </c>
      <c r="T57" s="199"/>
      <c r="U57" s="198"/>
      <c r="V57" s="198"/>
      <c r="W57" s="199">
        <v>0</v>
      </c>
      <c r="X57" s="199"/>
      <c r="Y57" s="198"/>
      <c r="Z57" s="198"/>
      <c r="AA57" s="190">
        <f t="shared" si="1"/>
        <v>119197857.95871998</v>
      </c>
      <c r="AB57" s="190">
        <f t="shared" si="0"/>
        <v>50794002.0273</v>
      </c>
      <c r="AC57" s="198"/>
      <c r="AD57" s="198"/>
    </row>
    <row r="58" spans="1:30" x14ac:dyDescent="0.3">
      <c r="A58" s="66">
        <v>50</v>
      </c>
      <c r="B58" s="214" t="s">
        <v>231</v>
      </c>
      <c r="C58" s="215">
        <v>0</v>
      </c>
      <c r="D58" s="215">
        <v>0</v>
      </c>
      <c r="E58" s="198"/>
      <c r="F58" s="198"/>
      <c r="G58" s="215">
        <v>1503.9478930482601</v>
      </c>
      <c r="H58" s="215">
        <v>697.831822374392</v>
      </c>
      <c r="I58" s="198"/>
      <c r="J58" s="198"/>
      <c r="K58" s="189">
        <v>0</v>
      </c>
      <c r="L58" s="199"/>
      <c r="M58" s="198"/>
      <c r="N58" s="198"/>
      <c r="O58" s="199">
        <v>0</v>
      </c>
      <c r="P58" s="199"/>
      <c r="Q58" s="198"/>
      <c r="R58" s="198"/>
      <c r="S58" s="199">
        <v>0</v>
      </c>
      <c r="T58" s="199"/>
      <c r="U58" s="198"/>
      <c r="V58" s="198"/>
      <c r="W58" s="199">
        <v>0</v>
      </c>
      <c r="X58" s="199"/>
      <c r="Y58" s="198"/>
      <c r="Z58" s="198"/>
      <c r="AA58" s="190">
        <f t="shared" si="1"/>
        <v>1503.9478930482601</v>
      </c>
      <c r="AB58" s="190">
        <f t="shared" si="0"/>
        <v>697.831822374392</v>
      </c>
      <c r="AC58" s="198"/>
      <c r="AD58" s="198"/>
    </row>
    <row r="59" spans="1:30" x14ac:dyDescent="0.3">
      <c r="A59" s="66">
        <v>51</v>
      </c>
      <c r="B59" s="214" t="s">
        <v>232</v>
      </c>
      <c r="C59" s="215">
        <v>141413847.18181401</v>
      </c>
      <c r="D59" s="215">
        <v>90464630.379809603</v>
      </c>
      <c r="E59" s="198"/>
      <c r="F59" s="198"/>
      <c r="G59" s="215">
        <v>0</v>
      </c>
      <c r="H59" s="215">
        <v>0</v>
      </c>
      <c r="I59" s="198"/>
      <c r="J59" s="198"/>
      <c r="K59" s="189">
        <v>0</v>
      </c>
      <c r="L59" s="199"/>
      <c r="M59" s="198"/>
      <c r="N59" s="198"/>
      <c r="O59" s="199">
        <v>0</v>
      </c>
      <c r="P59" s="199"/>
      <c r="Q59" s="198"/>
      <c r="R59" s="198"/>
      <c r="S59" s="199">
        <v>0</v>
      </c>
      <c r="T59" s="199"/>
      <c r="U59" s="198"/>
      <c r="V59" s="198"/>
      <c r="W59" s="199">
        <v>0</v>
      </c>
      <c r="X59" s="199"/>
      <c r="Y59" s="198"/>
      <c r="Z59" s="198"/>
      <c r="AA59" s="190">
        <f t="shared" si="1"/>
        <v>141413847.18181401</v>
      </c>
      <c r="AB59" s="190">
        <f t="shared" si="0"/>
        <v>90464630.379809603</v>
      </c>
      <c r="AC59" s="198"/>
      <c r="AD59" s="198"/>
    </row>
    <row r="60" spans="1:30" x14ac:dyDescent="0.3">
      <c r="A60" s="66">
        <v>52</v>
      </c>
      <c r="B60" s="214" t="s">
        <v>233</v>
      </c>
      <c r="C60" s="215">
        <v>293872.00026</v>
      </c>
      <c r="D60" s="215">
        <v>259253.57091000001</v>
      </c>
      <c r="E60" s="198"/>
      <c r="F60" s="198"/>
      <c r="G60" s="215">
        <v>0</v>
      </c>
      <c r="H60" s="215">
        <v>0</v>
      </c>
      <c r="I60" s="198"/>
      <c r="J60" s="198"/>
      <c r="K60" s="189">
        <v>0</v>
      </c>
      <c r="L60" s="199"/>
      <c r="M60" s="198"/>
      <c r="N60" s="198"/>
      <c r="O60" s="199">
        <v>0</v>
      </c>
      <c r="P60" s="199"/>
      <c r="Q60" s="198"/>
      <c r="R60" s="198"/>
      <c r="S60" s="199">
        <v>0</v>
      </c>
      <c r="T60" s="199"/>
      <c r="U60" s="198"/>
      <c r="V60" s="198"/>
      <c r="W60" s="199">
        <v>0</v>
      </c>
      <c r="X60" s="199"/>
      <c r="Y60" s="198"/>
      <c r="Z60" s="198"/>
      <c r="AA60" s="190">
        <f t="shared" si="1"/>
        <v>293872.00026</v>
      </c>
      <c r="AB60" s="190">
        <f t="shared" si="0"/>
        <v>259253.57091000001</v>
      </c>
      <c r="AC60" s="198"/>
      <c r="AD60" s="198"/>
    </row>
    <row r="61" spans="1:30" x14ac:dyDescent="0.3">
      <c r="A61" s="66">
        <v>53</v>
      </c>
      <c r="B61" s="166" t="s">
        <v>234</v>
      </c>
      <c r="C61" s="197">
        <v>67161.2448</v>
      </c>
      <c r="D61" s="197">
        <v>67161.2448</v>
      </c>
      <c r="E61" s="198"/>
      <c r="F61" s="198"/>
      <c r="G61" s="197">
        <v>0</v>
      </c>
      <c r="H61" s="197">
        <v>0</v>
      </c>
      <c r="I61" s="198"/>
      <c r="J61" s="198"/>
      <c r="K61" s="189">
        <v>0</v>
      </c>
      <c r="L61" s="199"/>
      <c r="M61" s="198"/>
      <c r="N61" s="198"/>
      <c r="O61" s="199">
        <v>0</v>
      </c>
      <c r="P61" s="199"/>
      <c r="Q61" s="198"/>
      <c r="R61" s="198"/>
      <c r="S61" s="199">
        <v>0</v>
      </c>
      <c r="T61" s="199"/>
      <c r="U61" s="198"/>
      <c r="V61" s="198"/>
      <c r="W61" s="199">
        <v>0</v>
      </c>
      <c r="X61" s="199"/>
      <c r="Y61" s="198"/>
      <c r="Z61" s="198"/>
      <c r="AA61" s="189">
        <f t="shared" si="1"/>
        <v>67161.2448</v>
      </c>
      <c r="AB61" s="189">
        <f t="shared" si="0"/>
        <v>67161.2448</v>
      </c>
      <c r="AC61" s="198"/>
      <c r="AD61" s="198"/>
    </row>
    <row r="62" spans="1:30" x14ac:dyDescent="0.3">
      <c r="A62" s="66">
        <v>54</v>
      </c>
      <c r="B62" s="166" t="s">
        <v>235</v>
      </c>
      <c r="C62" s="197">
        <v>27826.006845</v>
      </c>
      <c r="D62" s="197">
        <v>0</v>
      </c>
      <c r="E62" s="198"/>
      <c r="F62" s="198"/>
      <c r="G62" s="197">
        <v>0</v>
      </c>
      <c r="H62" s="197">
        <v>0</v>
      </c>
      <c r="I62" s="198"/>
      <c r="J62" s="198"/>
      <c r="K62" s="189">
        <v>0</v>
      </c>
      <c r="L62" s="199"/>
      <c r="M62" s="198"/>
      <c r="N62" s="198"/>
      <c r="O62" s="199">
        <v>0</v>
      </c>
      <c r="P62" s="199"/>
      <c r="Q62" s="198"/>
      <c r="R62" s="198"/>
      <c r="S62" s="199">
        <v>0</v>
      </c>
      <c r="T62" s="199"/>
      <c r="U62" s="198"/>
      <c r="V62" s="198"/>
      <c r="W62" s="199">
        <v>0</v>
      </c>
      <c r="X62" s="199"/>
      <c r="Y62" s="198"/>
      <c r="Z62" s="198"/>
      <c r="AA62" s="189">
        <f t="shared" si="1"/>
        <v>27826.006845</v>
      </c>
      <c r="AB62" s="189">
        <f t="shared" si="0"/>
        <v>0</v>
      </c>
      <c r="AC62" s="198"/>
      <c r="AD62" s="198"/>
    </row>
    <row r="63" spans="1:30" x14ac:dyDescent="0.3">
      <c r="A63" s="66">
        <v>55</v>
      </c>
      <c r="B63" s="166" t="s">
        <v>236</v>
      </c>
      <c r="C63" s="197">
        <v>108187.2896</v>
      </c>
      <c r="D63" s="197">
        <v>0</v>
      </c>
      <c r="E63" s="198"/>
      <c r="F63" s="198"/>
      <c r="G63" s="197">
        <v>0</v>
      </c>
      <c r="H63" s="197">
        <v>0</v>
      </c>
      <c r="I63" s="198"/>
      <c r="J63" s="198"/>
      <c r="K63" s="189">
        <v>0</v>
      </c>
      <c r="L63" s="199"/>
      <c r="M63" s="198"/>
      <c r="N63" s="198"/>
      <c r="O63" s="199">
        <v>0</v>
      </c>
      <c r="P63" s="199"/>
      <c r="Q63" s="198"/>
      <c r="R63" s="198"/>
      <c r="S63" s="199">
        <v>0</v>
      </c>
      <c r="T63" s="199"/>
      <c r="U63" s="198"/>
      <c r="V63" s="198"/>
      <c r="W63" s="199">
        <v>0</v>
      </c>
      <c r="X63" s="199"/>
      <c r="Y63" s="198"/>
      <c r="Z63" s="198"/>
      <c r="AA63" s="189">
        <f>C63+G63+K63+O63+S63+W63</f>
        <v>108187.2896</v>
      </c>
      <c r="AB63" s="189">
        <f t="shared" si="0"/>
        <v>0</v>
      </c>
      <c r="AC63" s="198"/>
      <c r="AD63" s="198"/>
    </row>
    <row r="64" spans="1:30" x14ac:dyDescent="0.3">
      <c r="A64" s="66">
        <v>56</v>
      </c>
      <c r="B64" s="166"/>
      <c r="C64" s="197"/>
      <c r="D64" s="197"/>
      <c r="E64" s="198"/>
      <c r="F64" s="198"/>
      <c r="G64" s="197"/>
      <c r="H64" s="197"/>
      <c r="I64" s="198"/>
      <c r="J64" s="198"/>
      <c r="K64" s="189"/>
      <c r="L64" s="199"/>
      <c r="M64" s="198"/>
      <c r="N64" s="198"/>
      <c r="O64" s="199"/>
      <c r="P64" s="199"/>
      <c r="Q64" s="198"/>
      <c r="R64" s="198"/>
      <c r="S64" s="199"/>
      <c r="T64" s="199"/>
      <c r="U64" s="198"/>
      <c r="V64" s="198"/>
      <c r="W64" s="199"/>
      <c r="X64" s="199"/>
      <c r="Y64" s="198"/>
      <c r="Z64" s="198"/>
      <c r="AA64" s="189"/>
      <c r="AB64" s="189"/>
      <c r="AC64" s="198"/>
      <c r="AD64" s="198"/>
    </row>
    <row r="65" spans="1:30" x14ac:dyDescent="0.3">
      <c r="A65" s="66" t="s">
        <v>237</v>
      </c>
      <c r="B65" s="70"/>
      <c r="C65" s="66"/>
      <c r="D65" s="164"/>
      <c r="E65" s="71"/>
      <c r="F65" s="71"/>
      <c r="G65" s="66"/>
      <c r="H65" s="66"/>
      <c r="I65" s="71"/>
      <c r="J65" s="71"/>
      <c r="K65" s="66"/>
      <c r="L65" s="66"/>
      <c r="M65" s="71"/>
      <c r="N65" s="71"/>
      <c r="O65" s="66"/>
      <c r="P65" s="66"/>
      <c r="Q65" s="71"/>
      <c r="R65" s="71"/>
      <c r="S65" s="66"/>
      <c r="T65" s="66"/>
      <c r="U65" s="71"/>
      <c r="V65" s="71"/>
      <c r="W65" s="66"/>
      <c r="X65" s="66"/>
      <c r="Y65" s="71"/>
      <c r="Z65" s="71"/>
      <c r="AA65" s="66"/>
      <c r="AB65" s="66"/>
      <c r="AC65" s="71"/>
      <c r="AD65" s="71"/>
    </row>
    <row r="66" spans="1:30" x14ac:dyDescent="0.3">
      <c r="A66" s="72" t="s">
        <v>238</v>
      </c>
      <c r="B66" s="65"/>
      <c r="C66" s="65"/>
      <c r="D66" s="168"/>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row>
    <row r="67" spans="1:30" x14ac:dyDescent="0.3">
      <c r="A67" s="72" t="s">
        <v>239</v>
      </c>
      <c r="B67" s="65"/>
      <c r="C67" s="65"/>
      <c r="D67" s="168"/>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row>
    <row r="68" spans="1:30" x14ac:dyDescent="0.3">
      <c r="A68" s="12"/>
    </row>
  </sheetData>
  <mergeCells count="37">
    <mergeCell ref="K5:N5"/>
    <mergeCell ref="K6:L6"/>
    <mergeCell ref="M6:N6"/>
    <mergeCell ref="K7:L7"/>
    <mergeCell ref="M7:N7"/>
    <mergeCell ref="AC7:AD7"/>
    <mergeCell ref="AA5:AD5"/>
    <mergeCell ref="C6:D6"/>
    <mergeCell ref="E6:F6"/>
    <mergeCell ref="AA6:AB6"/>
    <mergeCell ref="AC6:AD6"/>
    <mergeCell ref="C5:F5"/>
    <mergeCell ref="C7:D7"/>
    <mergeCell ref="E7:F7"/>
    <mergeCell ref="G7:H7"/>
    <mergeCell ref="I7:J7"/>
    <mergeCell ref="G5:J5"/>
    <mergeCell ref="W5:Z5"/>
    <mergeCell ref="W6:X6"/>
    <mergeCell ref="Y6:Z6"/>
    <mergeCell ref="W7:X7"/>
    <mergeCell ref="D2:R2"/>
    <mergeCell ref="G6:H6"/>
    <mergeCell ref="I6:J6"/>
    <mergeCell ref="B5:B8"/>
    <mergeCell ref="AA7:AB7"/>
    <mergeCell ref="Y7:Z7"/>
    <mergeCell ref="S5:V5"/>
    <mergeCell ref="S6:T6"/>
    <mergeCell ref="U6:V6"/>
    <mergeCell ref="S7:T7"/>
    <mergeCell ref="U7:V7"/>
    <mergeCell ref="O5:R5"/>
    <mergeCell ref="O6:P6"/>
    <mergeCell ref="Q6:R6"/>
    <mergeCell ref="O7:P7"/>
    <mergeCell ref="Q7:R7"/>
  </mergeCells>
  <pageMargins left="0.7" right="0.7" top="0.75" bottom="0.75" header="0.3" footer="0.3"/>
  <pageSetup paperSize="9" scale="24" orientation="landscape" r:id="rId1"/>
  <headerFooter>
    <oddFooter>&amp;R_x000D_&amp;1#&amp;"Calibri"&amp;10&amp;K000000 Classification: GENERAL</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2:BM47"/>
  <sheetViews>
    <sheetView zoomScale="25" zoomScaleNormal="25" workbookViewId="0">
      <selection activeCell="D4" sqref="D4:K4"/>
    </sheetView>
  </sheetViews>
  <sheetFormatPr defaultColWidth="8.59765625" defaultRowHeight="14.4" x14ac:dyDescent="0.3"/>
  <cols>
    <col min="1" max="1" width="8.59765625" style="1"/>
    <col min="2" max="2" width="6.296875" style="2" customWidth="1"/>
    <col min="3" max="3" width="60.5" style="1" customWidth="1"/>
    <col min="4" max="4" width="22" style="1" customWidth="1"/>
    <col min="5" max="5" width="19.59765625" style="1" customWidth="1"/>
    <col min="6" max="6" width="16.8984375" style="1" customWidth="1"/>
    <col min="7" max="7" width="21.296875" style="1" customWidth="1"/>
    <col min="8" max="8" width="16.8984375" style="1" customWidth="1"/>
    <col min="9" max="9" width="24" style="1" customWidth="1"/>
    <col min="10" max="10" width="25.796875" style="1" customWidth="1"/>
    <col min="11" max="11" width="17.3984375" style="1" customWidth="1"/>
    <col min="12" max="12" width="8.5" style="1" customWidth="1"/>
    <col min="13" max="13" width="8.59765625" style="17"/>
    <col min="14" max="14" width="10.8984375" style="17" customWidth="1"/>
    <col min="15" max="15" width="11.296875" style="17" customWidth="1"/>
    <col min="16" max="17" width="8.59765625" style="17"/>
    <col min="18" max="18" width="10.8984375" style="17" customWidth="1"/>
    <col min="19" max="19" width="11.296875" style="17" customWidth="1"/>
    <col min="20" max="21" width="8.59765625" style="17"/>
    <col min="22" max="23" width="11.296875" style="17" customWidth="1"/>
    <col min="24" max="25" width="8.59765625" style="17"/>
    <col min="26" max="26" width="9.59765625" style="17" customWidth="1"/>
    <col min="27" max="27" width="11.296875" style="17" customWidth="1"/>
    <col min="28" max="28" width="8.59765625" style="17"/>
    <col min="29" max="29" width="25.296875" style="2" customWidth="1"/>
    <col min="30" max="30" width="22.3984375" style="2" customWidth="1"/>
    <col min="31" max="31" width="16.8984375" style="2" customWidth="1"/>
    <col min="32" max="32" width="17.796875" style="2" customWidth="1"/>
    <col min="33" max="33" width="19.59765625" style="2" customWidth="1"/>
    <col min="34" max="34" width="14.5" style="98" customWidth="1"/>
    <col min="35" max="35" width="19.59765625" style="1" customWidth="1"/>
    <col min="36" max="36" width="12.59765625" style="1" customWidth="1"/>
    <col min="37" max="37" width="11.296875" style="1" customWidth="1"/>
    <col min="38" max="38" width="12.8984375" style="1" customWidth="1"/>
    <col min="39" max="40" width="8.59765625" style="1"/>
    <col min="41" max="41" width="11.5" style="1" customWidth="1"/>
    <col min="42" max="42" width="11.296875" style="1" customWidth="1"/>
    <col min="43" max="44" width="8.59765625" style="1"/>
    <col min="45" max="45" width="11.5" style="1" customWidth="1"/>
    <col min="46" max="46" width="11.296875" style="1" customWidth="1"/>
    <col min="47" max="48" width="8.59765625" style="1"/>
    <col min="49" max="49" width="11.5" style="1" customWidth="1"/>
    <col min="50" max="50" width="11.296875" style="1" customWidth="1"/>
    <col min="51" max="52" width="8.59765625" style="1"/>
    <col min="53" max="53" width="11.5" style="1" customWidth="1"/>
    <col min="54" max="54" width="11.296875" style="1" customWidth="1"/>
    <col min="55" max="56" width="8.59765625" style="1"/>
    <col min="57" max="57" width="11.5" style="1" customWidth="1"/>
    <col min="58" max="58" width="11.296875" style="1" customWidth="1"/>
    <col min="59" max="59" width="8.59765625" style="1"/>
    <col min="60" max="60" width="19.59765625" style="1" customWidth="1"/>
    <col min="61" max="61" width="16.5" style="1" customWidth="1"/>
    <col min="62" max="62" width="11.296875" style="1" customWidth="1"/>
    <col min="63" max="63" width="12.8984375" style="1" customWidth="1"/>
    <col min="64" max="64" width="8.59765625" style="1"/>
    <col min="65" max="65" width="17.296875" style="1" customWidth="1"/>
    <col min="66" max="16384" width="8.59765625" style="1"/>
  </cols>
  <sheetData>
    <row r="2" spans="2:65" x14ac:dyDescent="0.3">
      <c r="B2" s="3" t="s">
        <v>240</v>
      </c>
    </row>
    <row r="3" spans="2:65" x14ac:dyDescent="0.3">
      <c r="B3" s="4"/>
    </row>
    <row r="4" spans="2:65" ht="36" x14ac:dyDescent="0.3">
      <c r="B4" s="4"/>
      <c r="C4" s="16" t="s">
        <v>241</v>
      </c>
      <c r="D4" s="264" t="s">
        <v>242</v>
      </c>
      <c r="E4" s="229"/>
      <c r="F4" s="229"/>
      <c r="G4" s="229"/>
      <c r="H4" s="229"/>
      <c r="I4" s="229"/>
      <c r="J4" s="229"/>
      <c r="K4" s="229"/>
    </row>
    <row r="5" spans="2:65" ht="24" x14ac:dyDescent="0.3">
      <c r="B5" s="4"/>
      <c r="C5" s="16" t="s">
        <v>243</v>
      </c>
    </row>
    <row r="6" spans="2:65" ht="60" x14ac:dyDescent="0.3">
      <c r="B6" s="4"/>
      <c r="C6" s="16" t="s">
        <v>244</v>
      </c>
    </row>
    <row r="7" spans="2:65" ht="28.8" x14ac:dyDescent="0.3">
      <c r="B7" s="3"/>
      <c r="C7" s="19" t="s">
        <v>245</v>
      </c>
    </row>
    <row r="9" spans="2:65" s="2" customFormat="1" x14ac:dyDescent="0.3">
      <c r="B9" s="40"/>
      <c r="C9" s="22"/>
      <c r="D9" s="45" t="s">
        <v>44</v>
      </c>
      <c r="E9" s="45" t="s">
        <v>45</v>
      </c>
      <c r="F9" s="45" t="s">
        <v>46</v>
      </c>
      <c r="G9" s="45" t="s">
        <v>47</v>
      </c>
      <c r="H9" s="45" t="s">
        <v>48</v>
      </c>
      <c r="I9" s="45" t="s">
        <v>49</v>
      </c>
      <c r="J9" s="45" t="s">
        <v>50</v>
      </c>
      <c r="K9" s="45" t="s">
        <v>51</v>
      </c>
      <c r="L9" s="45" t="s">
        <v>52</v>
      </c>
      <c r="M9" s="45" t="s">
        <v>53</v>
      </c>
      <c r="N9" s="45" t="s">
        <v>54</v>
      </c>
      <c r="O9" s="45" t="s">
        <v>55</v>
      </c>
      <c r="P9" s="45" t="s">
        <v>56</v>
      </c>
      <c r="Q9" s="45" t="s">
        <v>57</v>
      </c>
      <c r="R9" s="45" t="s">
        <v>58</v>
      </c>
      <c r="S9" s="46" t="s">
        <v>59</v>
      </c>
      <c r="T9" s="45" t="s">
        <v>60</v>
      </c>
      <c r="U9" s="45" t="s">
        <v>61</v>
      </c>
      <c r="V9" s="45" t="s">
        <v>62</v>
      </c>
      <c r="W9" s="45" t="s">
        <v>63</v>
      </c>
      <c r="X9" s="45" t="s">
        <v>64</v>
      </c>
      <c r="Y9" s="45" t="s">
        <v>65</v>
      </c>
      <c r="Z9" s="45" t="s">
        <v>66</v>
      </c>
      <c r="AA9" s="45" t="s">
        <v>67</v>
      </c>
      <c r="AB9" s="45" t="s">
        <v>68</v>
      </c>
      <c r="AC9" s="45" t="s">
        <v>69</v>
      </c>
      <c r="AD9" s="45" t="s">
        <v>70</v>
      </c>
      <c r="AE9" s="45" t="s">
        <v>71</v>
      </c>
      <c r="AF9" s="45" t="s">
        <v>72</v>
      </c>
      <c r="AG9" s="45" t="s">
        <v>73</v>
      </c>
      <c r="AH9" s="99" t="s">
        <v>74</v>
      </c>
      <c r="AI9" s="45" t="s">
        <v>75</v>
      </c>
      <c r="AJ9" s="45" t="s">
        <v>76</v>
      </c>
      <c r="AK9" s="45" t="s">
        <v>77</v>
      </c>
      <c r="AL9" s="45" t="s">
        <v>78</v>
      </c>
      <c r="AM9" s="45" t="s">
        <v>79</v>
      </c>
      <c r="AN9" s="45" t="s">
        <v>80</v>
      </c>
      <c r="AO9" s="45" t="s">
        <v>81</v>
      </c>
      <c r="AP9" s="45" t="s">
        <v>82</v>
      </c>
      <c r="AQ9" s="45" t="s">
        <v>83</v>
      </c>
      <c r="AR9" s="46" t="s">
        <v>84</v>
      </c>
      <c r="AS9" s="45" t="s">
        <v>85</v>
      </c>
      <c r="AT9" s="45" t="s">
        <v>86</v>
      </c>
      <c r="AU9" s="45" t="s">
        <v>87</v>
      </c>
      <c r="AV9" s="45" t="s">
        <v>88</v>
      </c>
      <c r="AW9" s="45" t="s">
        <v>89</v>
      </c>
      <c r="AX9" s="45" t="s">
        <v>90</v>
      </c>
      <c r="AY9" s="45" t="s">
        <v>91</v>
      </c>
      <c r="AZ9" s="45" t="s">
        <v>92</v>
      </c>
      <c r="BA9" s="45" t="s">
        <v>93</v>
      </c>
      <c r="BB9" s="45" t="s">
        <v>94</v>
      </c>
      <c r="BC9" s="45" t="s">
        <v>95</v>
      </c>
      <c r="BD9" s="45" t="s">
        <v>96</v>
      </c>
      <c r="BE9" s="45" t="s">
        <v>97</v>
      </c>
      <c r="BF9" s="45" t="s">
        <v>98</v>
      </c>
      <c r="BG9" s="45" t="s">
        <v>99</v>
      </c>
      <c r="BH9" s="45" t="s">
        <v>100</v>
      </c>
      <c r="BI9" s="45" t="s">
        <v>101</v>
      </c>
      <c r="BJ9" s="45" t="s">
        <v>102</v>
      </c>
      <c r="BK9" s="45" t="s">
        <v>103</v>
      </c>
      <c r="BL9" s="45" t="s">
        <v>104</v>
      </c>
      <c r="BM9" s="45" t="s">
        <v>105</v>
      </c>
    </row>
    <row r="10" spans="2:65" ht="28.95" customHeight="1" x14ac:dyDescent="0.3">
      <c r="B10" s="236" t="s">
        <v>246</v>
      </c>
      <c r="C10" s="238"/>
      <c r="D10" s="269" t="s">
        <v>107</v>
      </c>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1"/>
      <c r="AI10" s="265" t="s">
        <v>108</v>
      </c>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row>
    <row r="11" spans="2:65" ht="14.7" customHeight="1" x14ac:dyDescent="0.3">
      <c r="B11" s="243"/>
      <c r="C11" s="244"/>
      <c r="D11" s="230" t="s">
        <v>110</v>
      </c>
      <c r="E11" s="231"/>
      <c r="F11" s="231"/>
      <c r="G11" s="231"/>
      <c r="H11" s="232"/>
      <c r="I11" s="230" t="s">
        <v>111</v>
      </c>
      <c r="J11" s="231"/>
      <c r="K11" s="231"/>
      <c r="L11" s="232"/>
      <c r="M11" s="230" t="s">
        <v>112</v>
      </c>
      <c r="N11" s="231"/>
      <c r="O11" s="231"/>
      <c r="P11" s="232"/>
      <c r="Q11" s="230" t="s">
        <v>113</v>
      </c>
      <c r="R11" s="231"/>
      <c r="S11" s="231"/>
      <c r="T11" s="232"/>
      <c r="U11" s="230" t="s">
        <v>114</v>
      </c>
      <c r="V11" s="231"/>
      <c r="W11" s="231"/>
      <c r="X11" s="232"/>
      <c r="Y11" s="230" t="s">
        <v>115</v>
      </c>
      <c r="Z11" s="231"/>
      <c r="AA11" s="231"/>
      <c r="AB11" s="232"/>
      <c r="AC11" s="230" t="s">
        <v>116</v>
      </c>
      <c r="AD11" s="231"/>
      <c r="AE11" s="231"/>
      <c r="AF11" s="231"/>
      <c r="AG11" s="232"/>
      <c r="AH11" s="100"/>
      <c r="AI11" s="230" t="s">
        <v>110</v>
      </c>
      <c r="AJ11" s="231"/>
      <c r="AK11" s="231"/>
      <c r="AL11" s="231"/>
      <c r="AM11" s="232"/>
      <c r="AN11" s="230" t="s">
        <v>111</v>
      </c>
      <c r="AO11" s="231"/>
      <c r="AP11" s="231"/>
      <c r="AQ11" s="232"/>
      <c r="AR11" s="230" t="s">
        <v>112</v>
      </c>
      <c r="AS11" s="231"/>
      <c r="AT11" s="231"/>
      <c r="AU11" s="232"/>
      <c r="AV11" s="230" t="s">
        <v>113</v>
      </c>
      <c r="AW11" s="231"/>
      <c r="AX11" s="231"/>
      <c r="AY11" s="232"/>
      <c r="AZ11" s="230" t="s">
        <v>114</v>
      </c>
      <c r="BA11" s="231"/>
      <c r="BB11" s="231"/>
      <c r="BC11" s="232"/>
      <c r="BD11" s="230" t="s">
        <v>115</v>
      </c>
      <c r="BE11" s="231"/>
      <c r="BF11" s="231"/>
      <c r="BG11" s="232"/>
      <c r="BH11" s="230" t="s">
        <v>116</v>
      </c>
      <c r="BI11" s="231"/>
      <c r="BJ11" s="231"/>
      <c r="BK11" s="231"/>
      <c r="BL11" s="232"/>
      <c r="BM11" s="73"/>
    </row>
    <row r="12" spans="2:65" ht="29.7" customHeight="1" x14ac:dyDescent="0.3">
      <c r="B12" s="243"/>
      <c r="C12" s="244"/>
      <c r="D12" s="236" t="s">
        <v>247</v>
      </c>
      <c r="E12" s="237"/>
      <c r="F12" s="237"/>
      <c r="G12" s="237"/>
      <c r="H12" s="238"/>
      <c r="I12" s="236" t="s">
        <v>247</v>
      </c>
      <c r="J12" s="237"/>
      <c r="K12" s="237"/>
      <c r="L12" s="238"/>
      <c r="M12" s="236" t="s">
        <v>247</v>
      </c>
      <c r="N12" s="237"/>
      <c r="O12" s="237"/>
      <c r="P12" s="238"/>
      <c r="Q12" s="236" t="s">
        <v>247</v>
      </c>
      <c r="R12" s="237"/>
      <c r="S12" s="237"/>
      <c r="T12" s="238"/>
      <c r="U12" s="236" t="s">
        <v>247</v>
      </c>
      <c r="V12" s="237"/>
      <c r="W12" s="237"/>
      <c r="X12" s="238"/>
      <c r="Y12" s="236" t="s">
        <v>247</v>
      </c>
      <c r="Z12" s="237"/>
      <c r="AA12" s="237"/>
      <c r="AB12" s="238"/>
      <c r="AC12" s="236" t="s">
        <v>247</v>
      </c>
      <c r="AD12" s="237"/>
      <c r="AE12" s="237"/>
      <c r="AF12" s="237"/>
      <c r="AG12" s="238"/>
      <c r="AH12" s="266" t="s">
        <v>248</v>
      </c>
      <c r="AI12" s="236" t="s">
        <v>247</v>
      </c>
      <c r="AJ12" s="237"/>
      <c r="AK12" s="237"/>
      <c r="AL12" s="237"/>
      <c r="AM12" s="238"/>
      <c r="AN12" s="236" t="s">
        <v>247</v>
      </c>
      <c r="AO12" s="237"/>
      <c r="AP12" s="237"/>
      <c r="AQ12" s="238"/>
      <c r="AR12" s="236" t="s">
        <v>247</v>
      </c>
      <c r="AS12" s="237"/>
      <c r="AT12" s="237"/>
      <c r="AU12" s="238"/>
      <c r="AV12" s="236" t="s">
        <v>247</v>
      </c>
      <c r="AW12" s="237"/>
      <c r="AX12" s="237"/>
      <c r="AY12" s="238"/>
      <c r="AZ12" s="236" t="s">
        <v>247</v>
      </c>
      <c r="BA12" s="237"/>
      <c r="BB12" s="237"/>
      <c r="BC12" s="238"/>
      <c r="BD12" s="236" t="s">
        <v>247</v>
      </c>
      <c r="BE12" s="237"/>
      <c r="BF12" s="237"/>
      <c r="BG12" s="238"/>
      <c r="BH12" s="236" t="s">
        <v>247</v>
      </c>
      <c r="BI12" s="237"/>
      <c r="BJ12" s="237"/>
      <c r="BK12" s="237"/>
      <c r="BL12" s="238"/>
      <c r="BM12" s="257" t="s">
        <v>248</v>
      </c>
    </row>
    <row r="13" spans="2:65" ht="42" customHeight="1" x14ac:dyDescent="0.3">
      <c r="B13" s="243"/>
      <c r="C13" s="244"/>
      <c r="D13" s="21"/>
      <c r="E13" s="236" t="s">
        <v>249</v>
      </c>
      <c r="F13" s="237"/>
      <c r="G13" s="237"/>
      <c r="H13" s="238"/>
      <c r="I13" s="21"/>
      <c r="J13" s="236" t="s">
        <v>249</v>
      </c>
      <c r="K13" s="237"/>
      <c r="L13" s="238"/>
      <c r="M13" s="21"/>
      <c r="N13" s="236" t="s">
        <v>249</v>
      </c>
      <c r="O13" s="237"/>
      <c r="P13" s="238"/>
      <c r="Q13" s="21"/>
      <c r="R13" s="236" t="s">
        <v>249</v>
      </c>
      <c r="S13" s="237"/>
      <c r="T13" s="238"/>
      <c r="U13" s="21"/>
      <c r="V13" s="236" t="s">
        <v>249</v>
      </c>
      <c r="W13" s="237"/>
      <c r="X13" s="238"/>
      <c r="Y13" s="21"/>
      <c r="Z13" s="236" t="s">
        <v>249</v>
      </c>
      <c r="AA13" s="237"/>
      <c r="AB13" s="238"/>
      <c r="AC13" s="21"/>
      <c r="AD13" s="236" t="s">
        <v>249</v>
      </c>
      <c r="AE13" s="237"/>
      <c r="AF13" s="237"/>
      <c r="AG13" s="238"/>
      <c r="AH13" s="267"/>
      <c r="AI13" s="21"/>
      <c r="AJ13" s="236" t="s">
        <v>249</v>
      </c>
      <c r="AK13" s="237"/>
      <c r="AL13" s="237"/>
      <c r="AM13" s="238"/>
      <c r="AN13" s="21"/>
      <c r="AO13" s="236" t="s">
        <v>249</v>
      </c>
      <c r="AP13" s="237"/>
      <c r="AQ13" s="238"/>
      <c r="AR13" s="21"/>
      <c r="AS13" s="236" t="s">
        <v>249</v>
      </c>
      <c r="AT13" s="237"/>
      <c r="AU13" s="238"/>
      <c r="AV13" s="21"/>
      <c r="AW13" s="236" t="s">
        <v>249</v>
      </c>
      <c r="AX13" s="237"/>
      <c r="AY13" s="238"/>
      <c r="AZ13" s="21"/>
      <c r="BA13" s="236" t="s">
        <v>249</v>
      </c>
      <c r="BB13" s="237"/>
      <c r="BC13" s="238"/>
      <c r="BD13" s="21"/>
      <c r="BE13" s="236" t="s">
        <v>249</v>
      </c>
      <c r="BF13" s="237"/>
      <c r="BG13" s="238"/>
      <c r="BH13" s="21"/>
      <c r="BI13" s="236" t="s">
        <v>249</v>
      </c>
      <c r="BJ13" s="237"/>
      <c r="BK13" s="237"/>
      <c r="BL13" s="238"/>
      <c r="BM13" s="250"/>
    </row>
    <row r="14" spans="2:65" ht="43.2" x14ac:dyDescent="0.3">
      <c r="B14" s="245"/>
      <c r="C14" s="246"/>
      <c r="D14" s="48"/>
      <c r="E14" s="48"/>
      <c r="F14" s="49" t="s">
        <v>119</v>
      </c>
      <c r="G14" s="19" t="s">
        <v>120</v>
      </c>
      <c r="H14" s="19" t="s">
        <v>121</v>
      </c>
      <c r="I14" s="48"/>
      <c r="J14" s="48"/>
      <c r="K14" s="49" t="s">
        <v>119</v>
      </c>
      <c r="L14" s="19" t="s">
        <v>121</v>
      </c>
      <c r="M14" s="48"/>
      <c r="N14" s="48"/>
      <c r="O14" s="49" t="s">
        <v>119</v>
      </c>
      <c r="P14" s="19" t="s">
        <v>121</v>
      </c>
      <c r="Q14" s="48"/>
      <c r="R14" s="48"/>
      <c r="S14" s="49" t="s">
        <v>119</v>
      </c>
      <c r="T14" s="19" t="s">
        <v>121</v>
      </c>
      <c r="U14" s="48"/>
      <c r="V14" s="48"/>
      <c r="W14" s="49" t="s">
        <v>119</v>
      </c>
      <c r="X14" s="19" t="s">
        <v>121</v>
      </c>
      <c r="Y14" s="48"/>
      <c r="Z14" s="48"/>
      <c r="AA14" s="49" t="s">
        <v>119</v>
      </c>
      <c r="AB14" s="19" t="s">
        <v>121</v>
      </c>
      <c r="AC14" s="68"/>
      <c r="AD14" s="68"/>
      <c r="AE14" s="118" t="s">
        <v>119</v>
      </c>
      <c r="AF14" s="42" t="s">
        <v>120</v>
      </c>
      <c r="AG14" s="42" t="s">
        <v>121</v>
      </c>
      <c r="AH14" s="268"/>
      <c r="AI14" s="48"/>
      <c r="AJ14" s="48"/>
      <c r="AK14" s="49" t="s">
        <v>119</v>
      </c>
      <c r="AL14" s="19" t="s">
        <v>120</v>
      </c>
      <c r="AM14" s="19" t="s">
        <v>121</v>
      </c>
      <c r="AN14" s="48"/>
      <c r="AO14" s="48"/>
      <c r="AP14" s="19" t="s">
        <v>250</v>
      </c>
      <c r="AQ14" s="19" t="s">
        <v>121</v>
      </c>
      <c r="AR14" s="48"/>
      <c r="AS14" s="48"/>
      <c r="AT14" s="49" t="s">
        <v>119</v>
      </c>
      <c r="AU14" s="19" t="s">
        <v>121</v>
      </c>
      <c r="AV14" s="48"/>
      <c r="AW14" s="48"/>
      <c r="AX14" s="49" t="s">
        <v>119</v>
      </c>
      <c r="AY14" s="19" t="s">
        <v>121</v>
      </c>
      <c r="AZ14" s="48"/>
      <c r="BA14" s="48"/>
      <c r="BB14" s="49" t="s">
        <v>119</v>
      </c>
      <c r="BC14" s="19" t="s">
        <v>121</v>
      </c>
      <c r="BD14" s="48"/>
      <c r="BE14" s="48"/>
      <c r="BF14" s="49" t="s">
        <v>119</v>
      </c>
      <c r="BG14" s="19" t="s">
        <v>121</v>
      </c>
      <c r="BH14" s="48"/>
      <c r="BI14" s="48"/>
      <c r="BJ14" s="49" t="s">
        <v>119</v>
      </c>
      <c r="BK14" s="19" t="s">
        <v>120</v>
      </c>
      <c r="BL14" s="19" t="s">
        <v>121</v>
      </c>
      <c r="BM14" s="251"/>
    </row>
    <row r="15" spans="2:65" ht="22.2" customHeight="1" x14ac:dyDescent="0.3">
      <c r="B15" s="41"/>
      <c r="C15" s="38" t="s">
        <v>122</v>
      </c>
      <c r="D15" s="50"/>
      <c r="E15" s="51"/>
      <c r="F15" s="51"/>
      <c r="G15" s="52"/>
      <c r="H15" s="52"/>
      <c r="I15" s="52"/>
      <c r="J15" s="51"/>
      <c r="K15" s="51"/>
      <c r="L15" s="52"/>
      <c r="M15" s="52"/>
      <c r="N15" s="51"/>
      <c r="O15" s="51"/>
      <c r="P15" s="52"/>
      <c r="Q15" s="52"/>
      <c r="R15" s="51"/>
      <c r="S15" s="51"/>
      <c r="T15" s="52"/>
      <c r="U15" s="50"/>
      <c r="V15" s="51"/>
      <c r="W15" s="51"/>
      <c r="X15" s="52"/>
      <c r="Y15" s="52"/>
      <c r="Z15" s="51"/>
      <c r="AA15" s="51"/>
      <c r="AB15" s="52"/>
      <c r="AC15" s="69"/>
      <c r="AD15" s="119"/>
      <c r="AE15" s="119"/>
      <c r="AF15" s="69"/>
      <c r="AG15" s="69"/>
      <c r="AH15" s="101"/>
      <c r="AI15" s="51"/>
      <c r="AJ15" s="51"/>
      <c r="AK15" s="51"/>
      <c r="AL15" s="52"/>
      <c r="AM15" s="52"/>
      <c r="AN15" s="52"/>
      <c r="AO15" s="51"/>
      <c r="AP15" s="51"/>
      <c r="AQ15" s="52"/>
      <c r="AR15" s="52"/>
      <c r="AS15" s="51"/>
      <c r="AT15" s="51"/>
      <c r="AU15" s="52"/>
      <c r="AV15" s="52"/>
      <c r="AW15" s="51"/>
      <c r="AX15" s="51"/>
      <c r="AY15" s="52"/>
      <c r="AZ15" s="52"/>
      <c r="BA15" s="51"/>
      <c r="BB15" s="51"/>
      <c r="BC15" s="52"/>
      <c r="BD15" s="52"/>
      <c r="BE15" s="51"/>
      <c r="BF15" s="51"/>
      <c r="BG15" s="52"/>
      <c r="BH15" s="52"/>
      <c r="BI15" s="51"/>
      <c r="BJ15" s="51"/>
      <c r="BK15" s="52"/>
      <c r="BL15" s="52"/>
      <c r="BM15" s="52"/>
    </row>
    <row r="16" spans="2:65" ht="28.8" x14ac:dyDescent="0.3">
      <c r="B16" s="42">
        <v>1</v>
      </c>
      <c r="C16" s="53" t="s">
        <v>123</v>
      </c>
      <c r="D16" s="109">
        <f>'1.Covered assets (GAR,off-bal)'!E11/'1.Covered assets (GAR,off-bal)'!$D$58</f>
        <v>0.22434983168096909</v>
      </c>
      <c r="E16" s="109">
        <f>'1.Covered assets (GAR,off-bal)'!F11/'1.Covered assets (GAR,off-bal)'!$D$58</f>
        <v>3.7911702706168587E-3</v>
      </c>
      <c r="F16" s="109">
        <f>'1.Covered assets (GAR,off-bal)'!G11/'1.Covered assets (GAR,off-bal)'!$D$58</f>
        <v>1.2606567207370041E-3</v>
      </c>
      <c r="G16" s="109">
        <f>'1.Covered assets (GAR,off-bal)'!H11/'1.Covered assets (GAR,off-bal)'!$D$58</f>
        <v>4.8551264654032476E-4</v>
      </c>
      <c r="H16" s="109">
        <f>'1.Covered assets (GAR,off-bal)'!I11/'1.Covered assets (GAR,off-bal)'!$D$58</f>
        <v>1.7235104122997147E-3</v>
      </c>
      <c r="I16" s="109">
        <f>'1.Covered assets (GAR,off-bal)'!J11/'1.Covered assets (GAR,off-bal)'!$D$58</f>
        <v>1.8011274230601423E-3</v>
      </c>
      <c r="J16" s="109">
        <f>'1.Covered assets (GAR,off-bal)'!K11/'1.Covered assets (GAR,off-bal)'!$D$58</f>
        <v>4.0496730069853644E-4</v>
      </c>
      <c r="K16" s="109">
        <f>'1.Covered assets (GAR,off-bal)'!L11/'1.Covered assets (GAR,off-bal)'!$D$58</f>
        <v>0</v>
      </c>
      <c r="L16" s="109">
        <f>'1.Covered assets (GAR,off-bal)'!M11/'1.Covered assets (GAR,off-bal)'!$D$58</f>
        <v>0</v>
      </c>
      <c r="M16" s="109">
        <v>0</v>
      </c>
      <c r="N16" s="53"/>
      <c r="O16" s="53"/>
      <c r="P16" s="53"/>
      <c r="Q16" s="109">
        <v>0</v>
      </c>
      <c r="R16" s="110"/>
      <c r="S16" s="110"/>
      <c r="T16" s="110"/>
      <c r="U16" s="109">
        <v>0</v>
      </c>
      <c r="V16" s="53"/>
      <c r="W16" s="53"/>
      <c r="X16" s="53"/>
      <c r="Y16" s="109">
        <v>0</v>
      </c>
      <c r="Z16" s="53"/>
      <c r="AA16" s="53"/>
      <c r="AB16" s="53"/>
      <c r="AC16" s="120">
        <f>D16+I16+M16+Q16+U16+Y16</f>
        <v>0.22615095910402924</v>
      </c>
      <c r="AD16" s="121">
        <f>E16+J16+N16+R16+V16+Z16</f>
        <v>4.1961375713153951E-3</v>
      </c>
      <c r="AE16" s="121">
        <f>F16+K16+O16+S16+W16+AA16</f>
        <v>1.2606567207370041E-3</v>
      </c>
      <c r="AF16" s="121">
        <f>G16</f>
        <v>4.8551264654032476E-4</v>
      </c>
      <c r="AG16" s="121">
        <f>H16+L16+P16+T16+X16+AB16</f>
        <v>1.7235104122997147E-3</v>
      </c>
      <c r="AH16" s="122">
        <f>AD16</f>
        <v>4.1961375713153951E-3</v>
      </c>
      <c r="AI16" s="97"/>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97">
        <v>0</v>
      </c>
      <c r="BI16" s="53"/>
      <c r="BJ16" s="53"/>
      <c r="BK16" s="53"/>
      <c r="BL16" s="53"/>
      <c r="BM16" s="97"/>
    </row>
    <row r="17" spans="2:65" x14ac:dyDescent="0.3">
      <c r="B17" s="42">
        <v>2</v>
      </c>
      <c r="C17" s="37" t="s">
        <v>251</v>
      </c>
      <c r="D17" s="109">
        <f>'1.Covered assets (GAR,off-bal)'!E12/'1.Covered assets (GAR,off-bal)'!$D$58</f>
        <v>2.6219858571337805E-3</v>
      </c>
      <c r="E17" s="109">
        <f>'1.Covered assets (GAR,off-bal)'!F12/'1.Covered assets (GAR,off-bal)'!$D$58</f>
        <v>9.8312489991594083E-5</v>
      </c>
      <c r="F17" s="109">
        <f>'1.Covered assets (GAR,off-bal)'!G12/'1.Covered assets (GAR,off-bal)'!$D$58</f>
        <v>0</v>
      </c>
      <c r="G17" s="109">
        <f>'1.Covered assets (GAR,off-bal)'!H12/'1.Covered assets (GAR,off-bal)'!$D$58</f>
        <v>6.9294109092057627E-6</v>
      </c>
      <c r="H17" s="109">
        <f>'1.Covered assets (GAR,off-bal)'!I12/'1.Covered assets (GAR,off-bal)'!$D$58</f>
        <v>0</v>
      </c>
      <c r="I17" s="109">
        <f>'1.Covered assets (GAR,off-bal)'!J12/'1.Covered assets (GAR,off-bal)'!$D$58</f>
        <v>9.3125959521085525E-4</v>
      </c>
      <c r="J17" s="109">
        <f>'1.Covered assets (GAR,off-bal)'!K12/'1.Covered assets (GAR,off-bal)'!$D$58</f>
        <v>2.3712818974849213E-7</v>
      </c>
      <c r="K17" s="109">
        <f>'1.Covered assets (GAR,off-bal)'!L12/'1.Covered assets (GAR,off-bal)'!$D$58</f>
        <v>0</v>
      </c>
      <c r="L17" s="109">
        <f>'1.Covered assets (GAR,off-bal)'!M12/'1.Covered assets (GAR,off-bal)'!$D$58</f>
        <v>0</v>
      </c>
      <c r="M17" s="109">
        <v>0</v>
      </c>
      <c r="N17" s="19"/>
      <c r="O17" s="19"/>
      <c r="P17" s="19"/>
      <c r="Q17" s="109">
        <v>0</v>
      </c>
      <c r="R17" s="112"/>
      <c r="S17" s="112"/>
      <c r="T17" s="112"/>
      <c r="U17" s="109">
        <v>0</v>
      </c>
      <c r="V17" s="19"/>
      <c r="W17" s="19"/>
      <c r="X17" s="19"/>
      <c r="Y17" s="109">
        <v>0</v>
      </c>
      <c r="Z17" s="19"/>
      <c r="AA17" s="19"/>
      <c r="AB17" s="19"/>
      <c r="AC17" s="120">
        <f t="shared" ref="AC17:AC47" si="0">D17+I17+M17+Q17+U17+Y17</f>
        <v>3.5532454523446357E-3</v>
      </c>
      <c r="AD17" s="121">
        <f t="shared" ref="AD17:AD47" si="1">E17+J17+N17+R17+V17+Z17</f>
        <v>9.8549618181342576E-5</v>
      </c>
      <c r="AE17" s="121">
        <f t="shared" ref="AE17:AE47" si="2">F17+K17+O17+S17+W17+AA17</f>
        <v>0</v>
      </c>
      <c r="AF17" s="121">
        <f t="shared" ref="AF17:AF43" si="3">G17</f>
        <v>6.9294109092057627E-6</v>
      </c>
      <c r="AG17" s="121">
        <f t="shared" ref="AG17:AG43" si="4">H17+L17+P17+T17+X17+AB17</f>
        <v>0</v>
      </c>
      <c r="AH17" s="122">
        <f t="shared" ref="AH17:AH47" si="5">AD17</f>
        <v>9.8549618181342576E-5</v>
      </c>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row>
    <row r="18" spans="2:65" x14ac:dyDescent="0.3">
      <c r="B18" s="42">
        <v>3</v>
      </c>
      <c r="C18" s="54" t="s">
        <v>125</v>
      </c>
      <c r="D18" s="109">
        <f>'1.Covered assets (GAR,off-bal)'!E13/'1.Covered assets (GAR,off-bal)'!$D$58</f>
        <v>1.5258689360804333E-3</v>
      </c>
      <c r="E18" s="109">
        <f>'1.Covered assets (GAR,off-bal)'!F13/'1.Covered assets (GAR,off-bal)'!$D$58</f>
        <v>0</v>
      </c>
      <c r="F18" s="109">
        <f>'1.Covered assets (GAR,off-bal)'!G13/'1.Covered assets (GAR,off-bal)'!$D$58</f>
        <v>0</v>
      </c>
      <c r="G18" s="109">
        <f>'1.Covered assets (GAR,off-bal)'!H13/'1.Covered assets (GAR,off-bal)'!$D$58</f>
        <v>0</v>
      </c>
      <c r="H18" s="109">
        <f>'1.Covered assets (GAR,off-bal)'!I13/'1.Covered assets (GAR,off-bal)'!$D$58</f>
        <v>0</v>
      </c>
      <c r="I18" s="109">
        <f>'1.Covered assets (GAR,off-bal)'!J13/'1.Covered assets (GAR,off-bal)'!$D$58</f>
        <v>1.1508301479466221E-5</v>
      </c>
      <c r="J18" s="109">
        <f>'1.Covered assets (GAR,off-bal)'!K13/'1.Covered assets (GAR,off-bal)'!$D$58</f>
        <v>0</v>
      </c>
      <c r="K18" s="109">
        <f>'1.Covered assets (GAR,off-bal)'!L13/'1.Covered assets (GAR,off-bal)'!$D$58</f>
        <v>0</v>
      </c>
      <c r="L18" s="109">
        <f>'1.Covered assets (GAR,off-bal)'!M13/'1.Covered assets (GAR,off-bal)'!$D$58</f>
        <v>0</v>
      </c>
      <c r="M18" s="109">
        <v>0</v>
      </c>
      <c r="N18" s="19"/>
      <c r="O18" s="19"/>
      <c r="P18" s="19"/>
      <c r="Q18" s="109">
        <v>0</v>
      </c>
      <c r="R18" s="112"/>
      <c r="S18" s="112"/>
      <c r="T18" s="112"/>
      <c r="U18" s="109">
        <v>0</v>
      </c>
      <c r="V18" s="19"/>
      <c r="W18" s="19"/>
      <c r="X18" s="19"/>
      <c r="Y18" s="109">
        <v>0</v>
      </c>
      <c r="Z18" s="19"/>
      <c r="AA18" s="19"/>
      <c r="AB18" s="19"/>
      <c r="AC18" s="120">
        <f t="shared" si="0"/>
        <v>1.5373772375598996E-3</v>
      </c>
      <c r="AD18" s="121">
        <f t="shared" si="1"/>
        <v>0</v>
      </c>
      <c r="AE18" s="121">
        <f t="shared" si="2"/>
        <v>0</v>
      </c>
      <c r="AF18" s="121">
        <f t="shared" si="3"/>
        <v>0</v>
      </c>
      <c r="AG18" s="121">
        <f t="shared" si="4"/>
        <v>0</v>
      </c>
      <c r="AH18" s="122">
        <f t="shared" si="5"/>
        <v>0</v>
      </c>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row>
    <row r="19" spans="2:65" x14ac:dyDescent="0.3">
      <c r="B19" s="42">
        <v>4</v>
      </c>
      <c r="C19" s="39" t="s">
        <v>126</v>
      </c>
      <c r="D19" s="109">
        <f>'1.Covered assets (GAR,off-bal)'!E14/'1.Covered assets (GAR,off-bal)'!$D$58</f>
        <v>3.7515699450263408E-4</v>
      </c>
      <c r="E19" s="109">
        <f>'1.Covered assets (GAR,off-bal)'!F14/'1.Covered assets (GAR,off-bal)'!$D$58</f>
        <v>0</v>
      </c>
      <c r="F19" s="109">
        <f>'1.Covered assets (GAR,off-bal)'!G14/'1.Covered assets (GAR,off-bal)'!$D$58</f>
        <v>0</v>
      </c>
      <c r="G19" s="109">
        <f>'1.Covered assets (GAR,off-bal)'!H14/'1.Covered assets (GAR,off-bal)'!$D$58</f>
        <v>0</v>
      </c>
      <c r="H19" s="109">
        <f>'1.Covered assets (GAR,off-bal)'!I14/'1.Covered assets (GAR,off-bal)'!$D$58</f>
        <v>0</v>
      </c>
      <c r="I19" s="109">
        <f>'1.Covered assets (GAR,off-bal)'!J14/'1.Covered assets (GAR,off-bal)'!$D$58</f>
        <v>0</v>
      </c>
      <c r="J19" s="109">
        <f>'1.Covered assets (GAR,off-bal)'!K14/'1.Covered assets (GAR,off-bal)'!$D$58</f>
        <v>0</v>
      </c>
      <c r="K19" s="109">
        <f>'1.Covered assets (GAR,off-bal)'!L14/'1.Covered assets (GAR,off-bal)'!$D$58</f>
        <v>0</v>
      </c>
      <c r="L19" s="109">
        <f>'1.Covered assets (GAR,off-bal)'!M14/'1.Covered assets (GAR,off-bal)'!$D$58</f>
        <v>0</v>
      </c>
      <c r="M19" s="109">
        <v>0</v>
      </c>
      <c r="N19" s="19"/>
      <c r="O19" s="19"/>
      <c r="P19" s="19"/>
      <c r="Q19" s="109">
        <v>0</v>
      </c>
      <c r="R19" s="112"/>
      <c r="S19" s="112"/>
      <c r="T19" s="112"/>
      <c r="U19" s="109">
        <v>0</v>
      </c>
      <c r="V19" s="19"/>
      <c r="W19" s="19"/>
      <c r="X19" s="19"/>
      <c r="Y19" s="109">
        <v>0</v>
      </c>
      <c r="Z19" s="19"/>
      <c r="AA19" s="19"/>
      <c r="AB19" s="19"/>
      <c r="AC19" s="120">
        <f t="shared" si="0"/>
        <v>3.7515699450263408E-4</v>
      </c>
      <c r="AD19" s="121">
        <f t="shared" si="1"/>
        <v>0</v>
      </c>
      <c r="AE19" s="121">
        <f t="shared" si="2"/>
        <v>0</v>
      </c>
      <c r="AF19" s="121">
        <f t="shared" si="3"/>
        <v>0</v>
      </c>
      <c r="AG19" s="121">
        <f t="shared" si="4"/>
        <v>0</v>
      </c>
      <c r="AH19" s="122">
        <f t="shared" si="5"/>
        <v>0</v>
      </c>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row>
    <row r="20" spans="2:65" s="15" customFormat="1" x14ac:dyDescent="0.3">
      <c r="B20" s="43">
        <v>5</v>
      </c>
      <c r="C20" s="60" t="s">
        <v>127</v>
      </c>
      <c r="D20" s="109">
        <f>'1.Covered assets (GAR,off-bal)'!E15/'1.Covered assets (GAR,off-bal)'!$D$58</f>
        <v>1.0731828433089285E-3</v>
      </c>
      <c r="E20" s="109">
        <f>'1.Covered assets (GAR,off-bal)'!F15/'1.Covered assets (GAR,off-bal)'!$D$58</f>
        <v>0</v>
      </c>
      <c r="F20" s="109">
        <f>'1.Covered assets (GAR,off-bal)'!G15/'1.Covered assets (GAR,off-bal)'!$D$58</f>
        <v>0</v>
      </c>
      <c r="G20" s="109">
        <f>'1.Covered assets (GAR,off-bal)'!H15/'1.Covered assets (GAR,off-bal)'!$D$58</f>
        <v>0</v>
      </c>
      <c r="H20" s="109">
        <f>'1.Covered assets (GAR,off-bal)'!I15/'1.Covered assets (GAR,off-bal)'!$D$58</f>
        <v>0</v>
      </c>
      <c r="I20" s="109">
        <f>'1.Covered assets (GAR,off-bal)'!J15/'1.Covered assets (GAR,off-bal)'!$D$58</f>
        <v>1.1508301479466221E-5</v>
      </c>
      <c r="J20" s="109">
        <f>'1.Covered assets (GAR,off-bal)'!K15/'1.Covered assets (GAR,off-bal)'!$D$58</f>
        <v>0</v>
      </c>
      <c r="K20" s="109">
        <f>'1.Covered assets (GAR,off-bal)'!L15/'1.Covered assets (GAR,off-bal)'!$D$58</f>
        <v>0</v>
      </c>
      <c r="L20" s="109">
        <f>'1.Covered assets (GAR,off-bal)'!M15/'1.Covered assets (GAR,off-bal)'!$D$58</f>
        <v>0</v>
      </c>
      <c r="M20" s="109">
        <v>0</v>
      </c>
      <c r="N20" s="56"/>
      <c r="O20" s="56"/>
      <c r="P20" s="56"/>
      <c r="Q20" s="109">
        <v>0</v>
      </c>
      <c r="R20" s="113"/>
      <c r="S20" s="113"/>
      <c r="T20" s="113"/>
      <c r="U20" s="109">
        <v>0</v>
      </c>
      <c r="V20" s="55"/>
      <c r="W20" s="55"/>
      <c r="X20" s="55"/>
      <c r="Y20" s="109">
        <v>0</v>
      </c>
      <c r="Z20" s="56"/>
      <c r="AA20" s="56"/>
      <c r="AB20" s="56"/>
      <c r="AC20" s="120">
        <f t="shared" si="0"/>
        <v>1.0846911447883949E-3</v>
      </c>
      <c r="AD20" s="121">
        <f t="shared" si="1"/>
        <v>0</v>
      </c>
      <c r="AE20" s="121">
        <f t="shared" si="2"/>
        <v>0</v>
      </c>
      <c r="AF20" s="121">
        <f t="shared" si="3"/>
        <v>0</v>
      </c>
      <c r="AG20" s="121">
        <f t="shared" si="4"/>
        <v>0</v>
      </c>
      <c r="AH20" s="122">
        <f t="shared" si="5"/>
        <v>0</v>
      </c>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x14ac:dyDescent="0.3">
      <c r="B21" s="42">
        <v>6</v>
      </c>
      <c r="C21" s="39" t="s">
        <v>128</v>
      </c>
      <c r="D21" s="109">
        <f>'1.Covered assets (GAR,off-bal)'!E16/'1.Covered assets (GAR,off-bal)'!$D$58</f>
        <v>7.7529098268870833E-5</v>
      </c>
      <c r="E21" s="109">
        <f>'1.Covered assets (GAR,off-bal)'!F16/'1.Covered assets (GAR,off-bal)'!$D$58</f>
        <v>0</v>
      </c>
      <c r="F21" s="52">
        <f>'1.Covered assets (GAR,off-bal)'!G16/'1.Covered assets (GAR,off-bal)'!$D$58</f>
        <v>0</v>
      </c>
      <c r="G21" s="109">
        <f>'1.Covered assets (GAR,off-bal)'!H16/'1.Covered assets (GAR,off-bal)'!$D$58</f>
        <v>0</v>
      </c>
      <c r="H21" s="109">
        <f>'1.Covered assets (GAR,off-bal)'!I16/'1.Covered assets (GAR,off-bal)'!$D$58</f>
        <v>0</v>
      </c>
      <c r="I21" s="109">
        <f>'1.Covered assets (GAR,off-bal)'!J16/'1.Covered assets (GAR,off-bal)'!$D$58</f>
        <v>0</v>
      </c>
      <c r="J21" s="109">
        <f>'1.Covered assets (GAR,off-bal)'!K16/'1.Covered assets (GAR,off-bal)'!$D$58</f>
        <v>0</v>
      </c>
      <c r="K21" s="109">
        <f>'1.Covered assets (GAR,off-bal)'!L16/'1.Covered assets (GAR,off-bal)'!$D$58</f>
        <v>0</v>
      </c>
      <c r="L21" s="109">
        <f>'1.Covered assets (GAR,off-bal)'!M16/'1.Covered assets (GAR,off-bal)'!$D$58</f>
        <v>0</v>
      </c>
      <c r="M21" s="109">
        <v>0</v>
      </c>
      <c r="N21" s="19"/>
      <c r="O21" s="52"/>
      <c r="P21" s="19"/>
      <c r="Q21" s="109">
        <v>0</v>
      </c>
      <c r="R21" s="112"/>
      <c r="S21" s="114"/>
      <c r="T21" s="112"/>
      <c r="U21" s="109">
        <v>0</v>
      </c>
      <c r="V21" s="54"/>
      <c r="W21" s="52"/>
      <c r="X21" s="39"/>
      <c r="Y21" s="109">
        <v>0</v>
      </c>
      <c r="Z21" s="19"/>
      <c r="AA21" s="52"/>
      <c r="AB21" s="19"/>
      <c r="AC21" s="120">
        <f>D21+I21+M21+Q21+U21+Y21</f>
        <v>7.7529098268870833E-5</v>
      </c>
      <c r="AD21" s="121">
        <f t="shared" si="1"/>
        <v>0</v>
      </c>
      <c r="AE21" s="69">
        <f t="shared" si="2"/>
        <v>0</v>
      </c>
      <c r="AF21" s="121">
        <f t="shared" si="3"/>
        <v>0</v>
      </c>
      <c r="AG21" s="121">
        <f t="shared" si="4"/>
        <v>0</v>
      </c>
      <c r="AH21" s="122">
        <f t="shared" si="5"/>
        <v>0</v>
      </c>
      <c r="AI21" s="19"/>
      <c r="AJ21" s="19"/>
      <c r="AK21" s="52"/>
      <c r="AL21" s="56"/>
      <c r="AM21" s="19"/>
      <c r="AN21" s="19"/>
      <c r="AO21" s="19"/>
      <c r="AP21" s="52"/>
      <c r="AQ21" s="19"/>
      <c r="AR21" s="19"/>
      <c r="AS21" s="19"/>
      <c r="AT21" s="52"/>
      <c r="AU21" s="19"/>
      <c r="AV21" s="19"/>
      <c r="AW21" s="19"/>
      <c r="AX21" s="52"/>
      <c r="AY21" s="19"/>
      <c r="AZ21" s="19"/>
      <c r="BA21" s="19"/>
      <c r="BB21" s="52"/>
      <c r="BC21" s="19"/>
      <c r="BD21" s="19"/>
      <c r="BE21" s="19"/>
      <c r="BF21" s="52"/>
      <c r="BG21" s="19"/>
      <c r="BH21" s="19"/>
      <c r="BI21" s="19"/>
      <c r="BJ21" s="52"/>
      <c r="BK21" s="56"/>
      <c r="BL21" s="19"/>
      <c r="BM21" s="19"/>
    </row>
    <row r="22" spans="2:65" x14ac:dyDescent="0.3">
      <c r="B22" s="42">
        <v>7</v>
      </c>
      <c r="C22" s="54" t="s">
        <v>129</v>
      </c>
      <c r="D22" s="109">
        <f>'1.Covered assets (GAR,off-bal)'!E17/'1.Covered assets (GAR,off-bal)'!$D$58</f>
        <v>1.0961169210533476E-3</v>
      </c>
      <c r="E22" s="109">
        <f>'1.Covered assets (GAR,off-bal)'!F17/'1.Covered assets (GAR,off-bal)'!$D$58</f>
        <v>9.8312489991594083E-5</v>
      </c>
      <c r="F22" s="109">
        <f>'1.Covered assets (GAR,off-bal)'!G17/'1.Covered assets (GAR,off-bal)'!$D$58</f>
        <v>0</v>
      </c>
      <c r="G22" s="109">
        <f>'1.Covered assets (GAR,off-bal)'!H17/'1.Covered assets (GAR,off-bal)'!$D$58</f>
        <v>6.9294109092057627E-6</v>
      </c>
      <c r="H22" s="109">
        <f>'1.Covered assets (GAR,off-bal)'!I17/'1.Covered assets (GAR,off-bal)'!$D$58</f>
        <v>0</v>
      </c>
      <c r="I22" s="109">
        <f>'1.Covered assets (GAR,off-bal)'!J17/'1.Covered assets (GAR,off-bal)'!$D$58</f>
        <v>9.1975129373138894E-4</v>
      </c>
      <c r="J22" s="109">
        <f>'1.Covered assets (GAR,off-bal)'!K17/'1.Covered assets (GAR,off-bal)'!$D$58</f>
        <v>2.3712818974849213E-7</v>
      </c>
      <c r="K22" s="109">
        <f>'1.Covered assets (GAR,off-bal)'!L17/'1.Covered assets (GAR,off-bal)'!$D$58</f>
        <v>0</v>
      </c>
      <c r="L22" s="109">
        <f>'1.Covered assets (GAR,off-bal)'!M17/'1.Covered assets (GAR,off-bal)'!$D$58</f>
        <v>0</v>
      </c>
      <c r="M22" s="109">
        <v>0</v>
      </c>
      <c r="N22" s="19"/>
      <c r="O22" s="19"/>
      <c r="P22" s="19"/>
      <c r="Q22" s="109">
        <v>0</v>
      </c>
      <c r="R22" s="112"/>
      <c r="S22" s="112"/>
      <c r="T22" s="112"/>
      <c r="U22" s="109">
        <v>0</v>
      </c>
      <c r="V22" s="54"/>
      <c r="W22" s="19"/>
      <c r="X22" s="54"/>
      <c r="Y22" s="109">
        <v>0</v>
      </c>
      <c r="Z22" s="19"/>
      <c r="AA22" s="19"/>
      <c r="AB22" s="19"/>
      <c r="AC22" s="120">
        <f t="shared" si="0"/>
        <v>2.0158682147847365E-3</v>
      </c>
      <c r="AD22" s="121">
        <f t="shared" si="1"/>
        <v>9.8549618181342576E-5</v>
      </c>
      <c r="AE22" s="121">
        <f t="shared" si="2"/>
        <v>0</v>
      </c>
      <c r="AF22" s="121">
        <f t="shared" si="3"/>
        <v>6.9294109092057627E-6</v>
      </c>
      <c r="AG22" s="121">
        <f t="shared" si="4"/>
        <v>0</v>
      </c>
      <c r="AH22" s="122">
        <f t="shared" si="5"/>
        <v>9.8549618181342576E-5</v>
      </c>
      <c r="AI22" s="19"/>
      <c r="AJ22" s="19"/>
      <c r="AK22" s="19"/>
      <c r="AL22" s="56"/>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56"/>
      <c r="BL22" s="19"/>
      <c r="BM22" s="19"/>
    </row>
    <row r="23" spans="2:65" x14ac:dyDescent="0.3">
      <c r="B23" s="42">
        <v>8</v>
      </c>
      <c r="C23" s="39" t="s">
        <v>130</v>
      </c>
      <c r="D23" s="109">
        <f>'1.Covered assets (GAR,off-bal)'!E18/'1.Covered assets (GAR,off-bal)'!$D$58</f>
        <v>0</v>
      </c>
      <c r="E23" s="109">
        <f>'1.Covered assets (GAR,off-bal)'!F18/'1.Covered assets (GAR,off-bal)'!$D$58</f>
        <v>0</v>
      </c>
      <c r="F23" s="109">
        <f>'1.Covered assets (GAR,off-bal)'!G18/'1.Covered assets (GAR,off-bal)'!$D$58</f>
        <v>0</v>
      </c>
      <c r="G23" s="109">
        <f>'1.Covered assets (GAR,off-bal)'!H18/'1.Covered assets (GAR,off-bal)'!$D$58</f>
        <v>0</v>
      </c>
      <c r="H23" s="109">
        <f>'1.Covered assets (GAR,off-bal)'!I18/'1.Covered assets (GAR,off-bal)'!$D$58</f>
        <v>0</v>
      </c>
      <c r="I23" s="109">
        <f>'1.Covered assets (GAR,off-bal)'!J18/'1.Covered assets (GAR,off-bal)'!$D$58</f>
        <v>0</v>
      </c>
      <c r="J23" s="109">
        <f>'1.Covered assets (GAR,off-bal)'!K18/'1.Covered assets (GAR,off-bal)'!$D$58</f>
        <v>0</v>
      </c>
      <c r="K23" s="109">
        <f>'1.Covered assets (GAR,off-bal)'!L18/'1.Covered assets (GAR,off-bal)'!$D$58</f>
        <v>0</v>
      </c>
      <c r="L23" s="109">
        <f>'1.Covered assets (GAR,off-bal)'!M18/'1.Covered assets (GAR,off-bal)'!$D$58</f>
        <v>0</v>
      </c>
      <c r="M23" s="109">
        <v>0</v>
      </c>
      <c r="N23" s="19"/>
      <c r="O23" s="19"/>
      <c r="P23" s="19"/>
      <c r="Q23" s="109">
        <v>0</v>
      </c>
      <c r="R23" s="112"/>
      <c r="S23" s="112"/>
      <c r="T23" s="112"/>
      <c r="U23" s="109">
        <v>0</v>
      </c>
      <c r="V23" s="19"/>
      <c r="W23" s="19"/>
      <c r="X23" s="19"/>
      <c r="Y23" s="109">
        <v>0</v>
      </c>
      <c r="Z23" s="19"/>
      <c r="AA23" s="19"/>
      <c r="AB23" s="19"/>
      <c r="AC23" s="120">
        <f t="shared" si="0"/>
        <v>0</v>
      </c>
      <c r="AD23" s="121">
        <f t="shared" si="1"/>
        <v>0</v>
      </c>
      <c r="AE23" s="121">
        <f t="shared" si="2"/>
        <v>0</v>
      </c>
      <c r="AF23" s="121">
        <f t="shared" si="3"/>
        <v>0</v>
      </c>
      <c r="AG23" s="121">
        <f t="shared" si="4"/>
        <v>0</v>
      </c>
      <c r="AH23" s="122">
        <f t="shared" si="5"/>
        <v>0</v>
      </c>
      <c r="AI23" s="19"/>
      <c r="AJ23" s="19"/>
      <c r="AK23" s="19"/>
      <c r="AL23" s="56"/>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56"/>
      <c r="BL23" s="19"/>
      <c r="BM23" s="19"/>
    </row>
    <row r="24" spans="2:65" x14ac:dyDescent="0.3">
      <c r="B24" s="42">
        <v>9</v>
      </c>
      <c r="C24" s="57" t="s">
        <v>126</v>
      </c>
      <c r="D24" s="109">
        <f>'1.Covered assets (GAR,off-bal)'!E19/'1.Covered assets (GAR,off-bal)'!$D$58</f>
        <v>0</v>
      </c>
      <c r="E24" s="109">
        <f>'1.Covered assets (GAR,off-bal)'!F19/'1.Covered assets (GAR,off-bal)'!$D$58</f>
        <v>0</v>
      </c>
      <c r="F24" s="109">
        <f>'1.Covered assets (GAR,off-bal)'!G19/'1.Covered assets (GAR,off-bal)'!$D$58</f>
        <v>0</v>
      </c>
      <c r="G24" s="109">
        <f>'1.Covered assets (GAR,off-bal)'!H19/'1.Covered assets (GAR,off-bal)'!$D$58</f>
        <v>0</v>
      </c>
      <c r="H24" s="109">
        <f>'1.Covered assets (GAR,off-bal)'!I19/'1.Covered assets (GAR,off-bal)'!$D$58</f>
        <v>0</v>
      </c>
      <c r="I24" s="109">
        <f>'1.Covered assets (GAR,off-bal)'!J19/'1.Covered assets (GAR,off-bal)'!$D$58</f>
        <v>0</v>
      </c>
      <c r="J24" s="109">
        <f>'1.Covered assets (GAR,off-bal)'!K19/'1.Covered assets (GAR,off-bal)'!$D$58</f>
        <v>0</v>
      </c>
      <c r="K24" s="109">
        <f>'1.Covered assets (GAR,off-bal)'!L19/'1.Covered assets (GAR,off-bal)'!$D$58</f>
        <v>0</v>
      </c>
      <c r="L24" s="109">
        <f>'1.Covered assets (GAR,off-bal)'!M19/'1.Covered assets (GAR,off-bal)'!$D$58</f>
        <v>0</v>
      </c>
      <c r="M24" s="109">
        <v>0</v>
      </c>
      <c r="N24" s="19"/>
      <c r="O24" s="19"/>
      <c r="P24" s="19"/>
      <c r="Q24" s="109">
        <v>0</v>
      </c>
      <c r="R24" s="112"/>
      <c r="S24" s="112"/>
      <c r="T24" s="112"/>
      <c r="U24" s="109">
        <v>0</v>
      </c>
      <c r="V24" s="19"/>
      <c r="W24" s="19"/>
      <c r="X24" s="19"/>
      <c r="Y24" s="109">
        <v>0</v>
      </c>
      <c r="Z24" s="19"/>
      <c r="AA24" s="19"/>
      <c r="AB24" s="19"/>
      <c r="AC24" s="120">
        <f t="shared" si="0"/>
        <v>0</v>
      </c>
      <c r="AD24" s="121">
        <f t="shared" si="1"/>
        <v>0</v>
      </c>
      <c r="AE24" s="121">
        <f t="shared" si="2"/>
        <v>0</v>
      </c>
      <c r="AF24" s="121">
        <f t="shared" si="3"/>
        <v>0</v>
      </c>
      <c r="AG24" s="121">
        <f t="shared" si="4"/>
        <v>0</v>
      </c>
      <c r="AH24" s="122">
        <f t="shared" si="5"/>
        <v>0</v>
      </c>
      <c r="AI24" s="19"/>
      <c r="AJ24" s="19"/>
      <c r="AK24" s="19"/>
      <c r="AL24" s="56"/>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56"/>
      <c r="BL24" s="19"/>
      <c r="BM24" s="19"/>
    </row>
    <row r="25" spans="2:65" s="15" customFormat="1" x14ac:dyDescent="0.3">
      <c r="B25" s="43">
        <v>10</v>
      </c>
      <c r="C25" s="57" t="s">
        <v>127</v>
      </c>
      <c r="D25" s="109">
        <f>'1.Covered assets (GAR,off-bal)'!E20/'1.Covered assets (GAR,off-bal)'!$D$58</f>
        <v>0</v>
      </c>
      <c r="E25" s="109">
        <f>'1.Covered assets (GAR,off-bal)'!F20/'1.Covered assets (GAR,off-bal)'!$D$58</f>
        <v>0</v>
      </c>
      <c r="F25" s="109">
        <f>'1.Covered assets (GAR,off-bal)'!G20/'1.Covered assets (GAR,off-bal)'!$D$58</f>
        <v>0</v>
      </c>
      <c r="G25" s="109">
        <f>'1.Covered assets (GAR,off-bal)'!H20/'1.Covered assets (GAR,off-bal)'!$D$58</f>
        <v>0</v>
      </c>
      <c r="H25" s="109">
        <f>'1.Covered assets (GAR,off-bal)'!I20/'1.Covered assets (GAR,off-bal)'!$D$58</f>
        <v>0</v>
      </c>
      <c r="I25" s="109">
        <f>'1.Covered assets (GAR,off-bal)'!J20/'1.Covered assets (GAR,off-bal)'!$D$58</f>
        <v>0</v>
      </c>
      <c r="J25" s="109">
        <f>'1.Covered assets (GAR,off-bal)'!K20/'1.Covered assets (GAR,off-bal)'!$D$58</f>
        <v>0</v>
      </c>
      <c r="K25" s="109">
        <f>'1.Covered assets (GAR,off-bal)'!L20/'1.Covered assets (GAR,off-bal)'!$D$58</f>
        <v>0</v>
      </c>
      <c r="L25" s="109">
        <f>'1.Covered assets (GAR,off-bal)'!M20/'1.Covered assets (GAR,off-bal)'!$D$58</f>
        <v>0</v>
      </c>
      <c r="M25" s="109">
        <v>0</v>
      </c>
      <c r="N25" s="56"/>
      <c r="O25" s="56"/>
      <c r="P25" s="56"/>
      <c r="Q25" s="109">
        <v>0</v>
      </c>
      <c r="R25" s="113"/>
      <c r="S25" s="113"/>
      <c r="T25" s="113"/>
      <c r="U25" s="109">
        <v>0</v>
      </c>
      <c r="V25" s="56"/>
      <c r="W25" s="56"/>
      <c r="X25" s="56"/>
      <c r="Y25" s="109">
        <v>0</v>
      </c>
      <c r="Z25" s="56"/>
      <c r="AA25" s="56"/>
      <c r="AB25" s="56"/>
      <c r="AC25" s="120">
        <f t="shared" si="0"/>
        <v>0</v>
      </c>
      <c r="AD25" s="121">
        <f t="shared" si="1"/>
        <v>0</v>
      </c>
      <c r="AE25" s="121">
        <f t="shared" si="2"/>
        <v>0</v>
      </c>
      <c r="AF25" s="121">
        <f t="shared" si="3"/>
        <v>0</v>
      </c>
      <c r="AG25" s="121">
        <f t="shared" si="4"/>
        <v>0</v>
      </c>
      <c r="AH25" s="122">
        <f t="shared" si="5"/>
        <v>0</v>
      </c>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row>
    <row r="26" spans="2:65" ht="20.100000000000001" customHeight="1" x14ac:dyDescent="0.3">
      <c r="B26" s="42">
        <v>11</v>
      </c>
      <c r="C26" s="57" t="s">
        <v>128</v>
      </c>
      <c r="D26" s="109">
        <f>'1.Covered assets (GAR,off-bal)'!E21/'1.Covered assets (GAR,off-bal)'!$D$58</f>
        <v>0</v>
      </c>
      <c r="E26" s="109">
        <f>'1.Covered assets (GAR,off-bal)'!F21/'1.Covered assets (GAR,off-bal)'!$D$58</f>
        <v>0</v>
      </c>
      <c r="F26" s="52">
        <f>'1.Covered assets (GAR,off-bal)'!G21/'1.Covered assets (GAR,off-bal)'!$D$58</f>
        <v>0</v>
      </c>
      <c r="G26" s="109">
        <f>'1.Covered assets (GAR,off-bal)'!H21/'1.Covered assets (GAR,off-bal)'!$D$58</f>
        <v>0</v>
      </c>
      <c r="H26" s="109">
        <f>'1.Covered assets (GAR,off-bal)'!I21/'1.Covered assets (GAR,off-bal)'!$D$58</f>
        <v>0</v>
      </c>
      <c r="I26" s="109">
        <f>'1.Covered assets (GAR,off-bal)'!J21/'1.Covered assets (GAR,off-bal)'!$D$58</f>
        <v>0</v>
      </c>
      <c r="J26" s="109">
        <f>'1.Covered assets (GAR,off-bal)'!K21/'1.Covered assets (GAR,off-bal)'!$D$58</f>
        <v>0</v>
      </c>
      <c r="K26" s="109">
        <f>'1.Covered assets (GAR,off-bal)'!L21/'1.Covered assets (GAR,off-bal)'!$D$58</f>
        <v>0</v>
      </c>
      <c r="L26" s="109">
        <f>'1.Covered assets (GAR,off-bal)'!M21/'1.Covered assets (GAR,off-bal)'!$D$58</f>
        <v>0</v>
      </c>
      <c r="M26" s="109">
        <v>0</v>
      </c>
      <c r="N26" s="19"/>
      <c r="O26" s="52"/>
      <c r="P26" s="19"/>
      <c r="Q26" s="109">
        <v>0</v>
      </c>
      <c r="R26" s="112"/>
      <c r="S26" s="114"/>
      <c r="T26" s="112"/>
      <c r="U26" s="109">
        <v>0</v>
      </c>
      <c r="V26" s="19"/>
      <c r="W26" s="52"/>
      <c r="X26" s="19"/>
      <c r="Y26" s="109">
        <v>0</v>
      </c>
      <c r="Z26" s="19"/>
      <c r="AA26" s="52"/>
      <c r="AB26" s="19"/>
      <c r="AC26" s="120">
        <f t="shared" si="0"/>
        <v>0</v>
      </c>
      <c r="AD26" s="121">
        <f t="shared" si="1"/>
        <v>0</v>
      </c>
      <c r="AE26" s="69">
        <f t="shared" si="2"/>
        <v>0</v>
      </c>
      <c r="AF26" s="121">
        <f t="shared" si="3"/>
        <v>0</v>
      </c>
      <c r="AG26" s="121">
        <f t="shared" si="4"/>
        <v>0</v>
      </c>
      <c r="AH26" s="122">
        <f t="shared" si="5"/>
        <v>0</v>
      </c>
      <c r="AI26" s="19"/>
      <c r="AJ26" s="19"/>
      <c r="AK26" s="52"/>
      <c r="AL26" s="56"/>
      <c r="AM26" s="19"/>
      <c r="AN26" s="19"/>
      <c r="AO26" s="19"/>
      <c r="AP26" s="52"/>
      <c r="AQ26" s="19"/>
      <c r="AR26" s="19"/>
      <c r="AS26" s="19"/>
      <c r="AT26" s="52"/>
      <c r="AU26" s="19"/>
      <c r="AV26" s="19"/>
      <c r="AW26" s="19"/>
      <c r="AX26" s="52"/>
      <c r="AY26" s="19"/>
      <c r="AZ26" s="19"/>
      <c r="BA26" s="19"/>
      <c r="BB26" s="52"/>
      <c r="BC26" s="19"/>
      <c r="BD26" s="19"/>
      <c r="BE26" s="19"/>
      <c r="BF26" s="52"/>
      <c r="BG26" s="19"/>
      <c r="BH26" s="19"/>
      <c r="BI26" s="19"/>
      <c r="BJ26" s="52"/>
      <c r="BK26" s="56"/>
      <c r="BL26" s="19"/>
      <c r="BM26" s="19"/>
    </row>
    <row r="27" spans="2:65" x14ac:dyDescent="0.3">
      <c r="B27" s="42">
        <v>12</v>
      </c>
      <c r="C27" s="39" t="s">
        <v>131</v>
      </c>
      <c r="D27" s="109">
        <f>'1.Covered assets (GAR,off-bal)'!E22/'1.Covered assets (GAR,off-bal)'!$D$58</f>
        <v>0</v>
      </c>
      <c r="E27" s="109">
        <f>'1.Covered assets (GAR,off-bal)'!F22/'1.Covered assets (GAR,off-bal)'!$D$58</f>
        <v>0</v>
      </c>
      <c r="F27" s="109">
        <f>'1.Covered assets (GAR,off-bal)'!G22/'1.Covered assets (GAR,off-bal)'!$D$58</f>
        <v>0</v>
      </c>
      <c r="G27" s="109">
        <f>'1.Covered assets (GAR,off-bal)'!H22/'1.Covered assets (GAR,off-bal)'!$D$58</f>
        <v>0</v>
      </c>
      <c r="H27" s="109">
        <f>'1.Covered assets (GAR,off-bal)'!I22/'1.Covered assets (GAR,off-bal)'!$D$58</f>
        <v>0</v>
      </c>
      <c r="I27" s="109">
        <f>'1.Covered assets (GAR,off-bal)'!J22/'1.Covered assets (GAR,off-bal)'!$D$58</f>
        <v>0</v>
      </c>
      <c r="J27" s="109">
        <f>'1.Covered assets (GAR,off-bal)'!K22/'1.Covered assets (GAR,off-bal)'!$D$58</f>
        <v>0</v>
      </c>
      <c r="K27" s="109">
        <f>'1.Covered assets (GAR,off-bal)'!L22/'1.Covered assets (GAR,off-bal)'!$D$58</f>
        <v>0</v>
      </c>
      <c r="L27" s="109">
        <f>'1.Covered assets (GAR,off-bal)'!M22/'1.Covered assets (GAR,off-bal)'!$D$58</f>
        <v>0</v>
      </c>
      <c r="M27" s="109">
        <v>0</v>
      </c>
      <c r="N27" s="19"/>
      <c r="O27" s="19"/>
      <c r="P27" s="19"/>
      <c r="Q27" s="109">
        <v>0</v>
      </c>
      <c r="R27" s="112"/>
      <c r="S27" s="112"/>
      <c r="T27" s="112"/>
      <c r="U27" s="109">
        <v>0</v>
      </c>
      <c r="V27" s="19"/>
      <c r="W27" s="19"/>
      <c r="X27" s="19"/>
      <c r="Y27" s="109">
        <v>0</v>
      </c>
      <c r="Z27" s="19"/>
      <c r="AA27" s="19"/>
      <c r="AB27" s="19"/>
      <c r="AC27" s="120">
        <f t="shared" si="0"/>
        <v>0</v>
      </c>
      <c r="AD27" s="121">
        <f t="shared" si="1"/>
        <v>0</v>
      </c>
      <c r="AE27" s="121">
        <f t="shared" si="2"/>
        <v>0</v>
      </c>
      <c r="AF27" s="121">
        <f t="shared" si="3"/>
        <v>0</v>
      </c>
      <c r="AG27" s="121">
        <f t="shared" si="4"/>
        <v>0</v>
      </c>
      <c r="AH27" s="122">
        <f t="shared" si="5"/>
        <v>0</v>
      </c>
      <c r="AI27" s="19"/>
      <c r="AJ27" s="19"/>
      <c r="AK27" s="19"/>
      <c r="AL27" s="56"/>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56"/>
      <c r="BL27" s="19"/>
      <c r="BM27" s="19"/>
    </row>
    <row r="28" spans="2:65" s="15" customFormat="1" x14ac:dyDescent="0.3">
      <c r="B28" s="42">
        <v>13</v>
      </c>
      <c r="C28" s="57" t="s">
        <v>126</v>
      </c>
      <c r="D28" s="109">
        <f>'1.Covered assets (GAR,off-bal)'!E23/'1.Covered assets (GAR,off-bal)'!$D$58</f>
        <v>0</v>
      </c>
      <c r="E28" s="109">
        <f>'1.Covered assets (GAR,off-bal)'!F23/'1.Covered assets (GAR,off-bal)'!$D$58</f>
        <v>0</v>
      </c>
      <c r="F28" s="109">
        <f>'1.Covered assets (GAR,off-bal)'!G23/'1.Covered assets (GAR,off-bal)'!$D$58</f>
        <v>0</v>
      </c>
      <c r="G28" s="109">
        <f>'1.Covered assets (GAR,off-bal)'!H23/'1.Covered assets (GAR,off-bal)'!$D$58</f>
        <v>0</v>
      </c>
      <c r="H28" s="109">
        <f>'1.Covered assets (GAR,off-bal)'!I23/'1.Covered assets (GAR,off-bal)'!$D$58</f>
        <v>0</v>
      </c>
      <c r="I28" s="109">
        <f>'1.Covered assets (GAR,off-bal)'!J23/'1.Covered assets (GAR,off-bal)'!$D$58</f>
        <v>0</v>
      </c>
      <c r="J28" s="109">
        <f>'1.Covered assets (GAR,off-bal)'!K23/'1.Covered assets (GAR,off-bal)'!$D$58</f>
        <v>0</v>
      </c>
      <c r="K28" s="109">
        <f>'1.Covered assets (GAR,off-bal)'!L23/'1.Covered assets (GAR,off-bal)'!$D$58</f>
        <v>0</v>
      </c>
      <c r="L28" s="109">
        <f>'1.Covered assets (GAR,off-bal)'!M23/'1.Covered assets (GAR,off-bal)'!$D$58</f>
        <v>0</v>
      </c>
      <c r="M28" s="109">
        <v>0</v>
      </c>
      <c r="N28" s="19"/>
      <c r="O28" s="19"/>
      <c r="P28" s="19"/>
      <c r="Q28" s="109">
        <v>0</v>
      </c>
      <c r="R28" s="112"/>
      <c r="S28" s="112"/>
      <c r="T28" s="112"/>
      <c r="U28" s="109">
        <v>0</v>
      </c>
      <c r="V28" s="19"/>
      <c r="W28" s="19"/>
      <c r="X28" s="19"/>
      <c r="Y28" s="109">
        <v>0</v>
      </c>
      <c r="Z28" s="19"/>
      <c r="AA28" s="19"/>
      <c r="AB28" s="19"/>
      <c r="AC28" s="120">
        <f t="shared" si="0"/>
        <v>0</v>
      </c>
      <c r="AD28" s="121">
        <f t="shared" si="1"/>
        <v>0</v>
      </c>
      <c r="AE28" s="121">
        <f t="shared" si="2"/>
        <v>0</v>
      </c>
      <c r="AF28" s="121">
        <f t="shared" si="3"/>
        <v>0</v>
      </c>
      <c r="AG28" s="121">
        <f t="shared" si="4"/>
        <v>0</v>
      </c>
      <c r="AH28" s="122">
        <f t="shared" si="5"/>
        <v>0</v>
      </c>
      <c r="AI28" s="19"/>
      <c r="AJ28" s="19"/>
      <c r="AK28" s="19"/>
      <c r="AL28" s="56"/>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56"/>
      <c r="BL28" s="19"/>
      <c r="BM28" s="19"/>
    </row>
    <row r="29" spans="2:65" s="15" customFormat="1" x14ac:dyDescent="0.3">
      <c r="B29" s="43">
        <v>14</v>
      </c>
      <c r="C29" s="57" t="s">
        <v>127</v>
      </c>
      <c r="D29" s="109">
        <f>'1.Covered assets (GAR,off-bal)'!E24/'1.Covered assets (GAR,off-bal)'!$D$58</f>
        <v>0</v>
      </c>
      <c r="E29" s="109">
        <f>'1.Covered assets (GAR,off-bal)'!F24/'1.Covered assets (GAR,off-bal)'!$D$58</f>
        <v>0</v>
      </c>
      <c r="F29" s="109">
        <f>'1.Covered assets (GAR,off-bal)'!G24/'1.Covered assets (GAR,off-bal)'!$D$58</f>
        <v>0</v>
      </c>
      <c r="G29" s="109">
        <f>'1.Covered assets (GAR,off-bal)'!H24/'1.Covered assets (GAR,off-bal)'!$D$58</f>
        <v>0</v>
      </c>
      <c r="H29" s="109">
        <f>'1.Covered assets (GAR,off-bal)'!I24/'1.Covered assets (GAR,off-bal)'!$D$58</f>
        <v>0</v>
      </c>
      <c r="I29" s="109">
        <f>'1.Covered assets (GAR,off-bal)'!J24/'1.Covered assets (GAR,off-bal)'!$D$58</f>
        <v>0</v>
      </c>
      <c r="J29" s="109">
        <f>'1.Covered assets (GAR,off-bal)'!K24/'1.Covered assets (GAR,off-bal)'!$D$58</f>
        <v>0</v>
      </c>
      <c r="K29" s="109">
        <f>'1.Covered assets (GAR,off-bal)'!L24/'1.Covered assets (GAR,off-bal)'!$D$58</f>
        <v>0</v>
      </c>
      <c r="L29" s="109">
        <f>'1.Covered assets (GAR,off-bal)'!M24/'1.Covered assets (GAR,off-bal)'!$D$58</f>
        <v>0</v>
      </c>
      <c r="M29" s="109">
        <v>0</v>
      </c>
      <c r="N29" s="56"/>
      <c r="O29" s="56"/>
      <c r="P29" s="56"/>
      <c r="Q29" s="109">
        <v>0</v>
      </c>
      <c r="R29" s="113"/>
      <c r="S29" s="113"/>
      <c r="T29" s="113"/>
      <c r="U29" s="109">
        <v>0</v>
      </c>
      <c r="V29" s="56"/>
      <c r="W29" s="56"/>
      <c r="X29" s="56"/>
      <c r="Y29" s="109">
        <v>0</v>
      </c>
      <c r="Z29" s="56"/>
      <c r="AA29" s="56"/>
      <c r="AB29" s="56"/>
      <c r="AC29" s="120">
        <f t="shared" si="0"/>
        <v>0</v>
      </c>
      <c r="AD29" s="121">
        <f t="shared" si="1"/>
        <v>0</v>
      </c>
      <c r="AE29" s="121">
        <f t="shared" si="2"/>
        <v>0</v>
      </c>
      <c r="AF29" s="121">
        <f t="shared" si="3"/>
        <v>0</v>
      </c>
      <c r="AG29" s="121">
        <f t="shared" si="4"/>
        <v>0</v>
      </c>
      <c r="AH29" s="122">
        <f t="shared" si="5"/>
        <v>0</v>
      </c>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row>
    <row r="30" spans="2:65" x14ac:dyDescent="0.3">
      <c r="B30" s="42">
        <v>15</v>
      </c>
      <c r="C30" s="57" t="s">
        <v>128</v>
      </c>
      <c r="D30" s="109">
        <f>'1.Covered assets (GAR,off-bal)'!E25/'1.Covered assets (GAR,off-bal)'!$D$58</f>
        <v>0</v>
      </c>
      <c r="E30" s="109">
        <f>'1.Covered assets (GAR,off-bal)'!F25/'1.Covered assets (GAR,off-bal)'!$D$58</f>
        <v>0</v>
      </c>
      <c r="F30" s="52">
        <f>'1.Covered assets (GAR,off-bal)'!G25/'1.Covered assets (GAR,off-bal)'!$D$58</f>
        <v>0</v>
      </c>
      <c r="G30" s="109">
        <f>'1.Covered assets (GAR,off-bal)'!H25/'1.Covered assets (GAR,off-bal)'!$D$58</f>
        <v>0</v>
      </c>
      <c r="H30" s="109">
        <f>'1.Covered assets (GAR,off-bal)'!I25/'1.Covered assets (GAR,off-bal)'!$D$58</f>
        <v>0</v>
      </c>
      <c r="I30" s="109">
        <f>'1.Covered assets (GAR,off-bal)'!J25/'1.Covered assets (GAR,off-bal)'!$D$58</f>
        <v>0</v>
      </c>
      <c r="J30" s="109">
        <f>'1.Covered assets (GAR,off-bal)'!K25/'1.Covered assets (GAR,off-bal)'!$D$58</f>
        <v>0</v>
      </c>
      <c r="K30" s="109">
        <f>'1.Covered assets (GAR,off-bal)'!L25/'1.Covered assets (GAR,off-bal)'!$D$58</f>
        <v>0</v>
      </c>
      <c r="L30" s="109">
        <f>'1.Covered assets (GAR,off-bal)'!M25/'1.Covered assets (GAR,off-bal)'!$D$58</f>
        <v>0</v>
      </c>
      <c r="M30" s="109">
        <v>0</v>
      </c>
      <c r="N30" s="19"/>
      <c r="O30" s="52"/>
      <c r="P30" s="19"/>
      <c r="Q30" s="109">
        <v>0</v>
      </c>
      <c r="R30" s="112"/>
      <c r="S30" s="114"/>
      <c r="T30" s="112"/>
      <c r="U30" s="109">
        <v>0</v>
      </c>
      <c r="V30" s="19"/>
      <c r="W30" s="52"/>
      <c r="X30" s="19"/>
      <c r="Y30" s="109">
        <v>0</v>
      </c>
      <c r="Z30" s="19"/>
      <c r="AA30" s="52"/>
      <c r="AB30" s="19"/>
      <c r="AC30" s="120">
        <f t="shared" si="0"/>
        <v>0</v>
      </c>
      <c r="AD30" s="121">
        <f t="shared" si="1"/>
        <v>0</v>
      </c>
      <c r="AE30" s="69">
        <f t="shared" si="2"/>
        <v>0</v>
      </c>
      <c r="AF30" s="121">
        <f t="shared" si="3"/>
        <v>0</v>
      </c>
      <c r="AG30" s="121">
        <f t="shared" si="4"/>
        <v>0</v>
      </c>
      <c r="AH30" s="122">
        <f t="shared" si="5"/>
        <v>0</v>
      </c>
      <c r="AI30" s="19"/>
      <c r="AJ30" s="19"/>
      <c r="AK30" s="52"/>
      <c r="AL30" s="56"/>
      <c r="AM30" s="19"/>
      <c r="AN30" s="19"/>
      <c r="AO30" s="19"/>
      <c r="AP30" s="52"/>
      <c r="AQ30" s="19"/>
      <c r="AR30" s="19"/>
      <c r="AS30" s="19"/>
      <c r="AT30" s="52"/>
      <c r="AU30" s="19"/>
      <c r="AV30" s="19"/>
      <c r="AW30" s="19"/>
      <c r="AX30" s="52"/>
      <c r="AY30" s="19"/>
      <c r="AZ30" s="19"/>
      <c r="BA30" s="19"/>
      <c r="BB30" s="52"/>
      <c r="BC30" s="19"/>
      <c r="BD30" s="19"/>
      <c r="BE30" s="19"/>
      <c r="BF30" s="52"/>
      <c r="BG30" s="19"/>
      <c r="BH30" s="19"/>
      <c r="BI30" s="19"/>
      <c r="BJ30" s="52"/>
      <c r="BK30" s="56"/>
      <c r="BL30" s="19"/>
      <c r="BM30" s="19"/>
    </row>
    <row r="31" spans="2:65" x14ac:dyDescent="0.3">
      <c r="B31" s="42">
        <v>16</v>
      </c>
      <c r="C31" s="39" t="s">
        <v>132</v>
      </c>
      <c r="D31" s="109">
        <f>'1.Covered assets (GAR,off-bal)'!E26/'1.Covered assets (GAR,off-bal)'!$D$58</f>
        <v>0</v>
      </c>
      <c r="E31" s="109">
        <f>'1.Covered assets (GAR,off-bal)'!F26/'1.Covered assets (GAR,off-bal)'!$D$58</f>
        <v>0</v>
      </c>
      <c r="F31" s="109">
        <f>'1.Covered assets (GAR,off-bal)'!G26/'1.Covered assets (GAR,off-bal)'!$D$58</f>
        <v>0</v>
      </c>
      <c r="G31" s="109">
        <f>'1.Covered assets (GAR,off-bal)'!H26/'1.Covered assets (GAR,off-bal)'!$D$58</f>
        <v>0</v>
      </c>
      <c r="H31" s="109">
        <f>'1.Covered assets (GAR,off-bal)'!I26/'1.Covered assets (GAR,off-bal)'!$D$58</f>
        <v>0</v>
      </c>
      <c r="I31" s="109">
        <f>'1.Covered assets (GAR,off-bal)'!J26/'1.Covered assets (GAR,off-bal)'!$D$58</f>
        <v>9.1924024159831036E-4</v>
      </c>
      <c r="J31" s="109">
        <f>'1.Covered assets (GAR,off-bal)'!K26/'1.Covered assets (GAR,off-bal)'!$D$58</f>
        <v>0</v>
      </c>
      <c r="K31" s="109">
        <f>'1.Covered assets (GAR,off-bal)'!L26/'1.Covered assets (GAR,off-bal)'!$D$58</f>
        <v>0</v>
      </c>
      <c r="L31" s="109">
        <f>'1.Covered assets (GAR,off-bal)'!M26/'1.Covered assets (GAR,off-bal)'!$D$58</f>
        <v>0</v>
      </c>
      <c r="M31" s="109">
        <v>0</v>
      </c>
      <c r="N31" s="19"/>
      <c r="O31" s="19"/>
      <c r="P31" s="19"/>
      <c r="Q31" s="109">
        <v>0</v>
      </c>
      <c r="R31" s="112"/>
      <c r="S31" s="112"/>
      <c r="T31" s="112"/>
      <c r="U31" s="109">
        <v>0</v>
      </c>
      <c r="V31" s="19"/>
      <c r="W31" s="19"/>
      <c r="X31" s="19"/>
      <c r="Y31" s="109">
        <v>0</v>
      </c>
      <c r="Z31" s="19"/>
      <c r="AA31" s="19"/>
      <c r="AB31" s="19"/>
      <c r="AC31" s="120">
        <f t="shared" si="0"/>
        <v>9.1924024159831036E-4</v>
      </c>
      <c r="AD31" s="121">
        <f t="shared" si="1"/>
        <v>0</v>
      </c>
      <c r="AE31" s="121">
        <f t="shared" si="2"/>
        <v>0</v>
      </c>
      <c r="AF31" s="121">
        <f t="shared" si="3"/>
        <v>0</v>
      </c>
      <c r="AG31" s="121">
        <f t="shared" si="4"/>
        <v>0</v>
      </c>
      <c r="AH31" s="122">
        <f t="shared" si="5"/>
        <v>0</v>
      </c>
      <c r="AI31" s="19"/>
      <c r="AJ31" s="19"/>
      <c r="AK31" s="19"/>
      <c r="AL31" s="56"/>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56"/>
      <c r="BL31" s="19"/>
      <c r="BM31" s="19"/>
    </row>
    <row r="32" spans="2:65" x14ac:dyDescent="0.3">
      <c r="B32" s="42">
        <v>17</v>
      </c>
      <c r="C32" s="57" t="s">
        <v>126</v>
      </c>
      <c r="D32" s="109">
        <f>'1.Covered assets (GAR,off-bal)'!E27/'1.Covered assets (GAR,off-bal)'!$D$58</f>
        <v>0</v>
      </c>
      <c r="E32" s="109">
        <f>'1.Covered assets (GAR,off-bal)'!F27/'1.Covered assets (GAR,off-bal)'!$D$58</f>
        <v>0</v>
      </c>
      <c r="F32" s="109">
        <f>'1.Covered assets (GAR,off-bal)'!G27/'1.Covered assets (GAR,off-bal)'!$D$58</f>
        <v>0</v>
      </c>
      <c r="G32" s="109">
        <f>'1.Covered assets (GAR,off-bal)'!H27/'1.Covered assets (GAR,off-bal)'!$D$58</f>
        <v>0</v>
      </c>
      <c r="H32" s="109">
        <f>'1.Covered assets (GAR,off-bal)'!I27/'1.Covered assets (GAR,off-bal)'!$D$58</f>
        <v>0</v>
      </c>
      <c r="I32" s="109">
        <f>'1.Covered assets (GAR,off-bal)'!J27/'1.Covered assets (GAR,off-bal)'!$D$58</f>
        <v>3.8217495255903523E-10</v>
      </c>
      <c r="J32" s="109">
        <f>'1.Covered assets (GAR,off-bal)'!K27/'1.Covered assets (GAR,off-bal)'!$D$58</f>
        <v>0</v>
      </c>
      <c r="K32" s="109">
        <f>'1.Covered assets (GAR,off-bal)'!L27/'1.Covered assets (GAR,off-bal)'!$D$58</f>
        <v>0</v>
      </c>
      <c r="L32" s="109">
        <f>'1.Covered assets (GAR,off-bal)'!M27/'1.Covered assets (GAR,off-bal)'!$D$58</f>
        <v>0</v>
      </c>
      <c r="M32" s="109">
        <v>0</v>
      </c>
      <c r="N32" s="19"/>
      <c r="O32" s="19"/>
      <c r="P32" s="19"/>
      <c r="Q32" s="109">
        <v>0</v>
      </c>
      <c r="R32" s="112"/>
      <c r="S32" s="112"/>
      <c r="T32" s="112"/>
      <c r="U32" s="109">
        <v>0</v>
      </c>
      <c r="V32" s="19"/>
      <c r="W32" s="19"/>
      <c r="X32" s="19"/>
      <c r="Y32" s="109">
        <v>0</v>
      </c>
      <c r="Z32" s="19"/>
      <c r="AA32" s="19"/>
      <c r="AB32" s="19"/>
      <c r="AC32" s="120">
        <f t="shared" si="0"/>
        <v>3.8217495255903523E-10</v>
      </c>
      <c r="AD32" s="121">
        <f t="shared" si="1"/>
        <v>0</v>
      </c>
      <c r="AE32" s="121">
        <f t="shared" si="2"/>
        <v>0</v>
      </c>
      <c r="AF32" s="121">
        <f t="shared" si="3"/>
        <v>0</v>
      </c>
      <c r="AG32" s="121">
        <f t="shared" si="4"/>
        <v>0</v>
      </c>
      <c r="AH32" s="122">
        <f t="shared" si="5"/>
        <v>0</v>
      </c>
      <c r="AI32" s="19"/>
      <c r="AJ32" s="19"/>
      <c r="AK32" s="19"/>
      <c r="AL32" s="56"/>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56"/>
      <c r="BL32" s="19"/>
      <c r="BM32" s="19"/>
    </row>
    <row r="33" spans="2:65" s="15" customFormat="1" x14ac:dyDescent="0.3">
      <c r="B33" s="43">
        <v>18</v>
      </c>
      <c r="C33" s="57" t="s">
        <v>127</v>
      </c>
      <c r="D33" s="109">
        <f>'1.Covered assets (GAR,off-bal)'!E28/'1.Covered assets (GAR,off-bal)'!$D$58</f>
        <v>0</v>
      </c>
      <c r="E33" s="109">
        <f>'1.Covered assets (GAR,off-bal)'!F28/'1.Covered assets (GAR,off-bal)'!$D$58</f>
        <v>0</v>
      </c>
      <c r="F33" s="109">
        <f>'1.Covered assets (GAR,off-bal)'!G28/'1.Covered assets (GAR,off-bal)'!$D$58</f>
        <v>0</v>
      </c>
      <c r="G33" s="109">
        <f>'1.Covered assets (GAR,off-bal)'!H28/'1.Covered assets (GAR,off-bal)'!$D$58</f>
        <v>0</v>
      </c>
      <c r="H33" s="109">
        <f>'1.Covered assets (GAR,off-bal)'!I28/'1.Covered assets (GAR,off-bal)'!$D$58</f>
        <v>0</v>
      </c>
      <c r="I33" s="109">
        <f>'1.Covered assets (GAR,off-bal)'!J28/'1.Covered assets (GAR,off-bal)'!$D$58</f>
        <v>1.2987274847985612E-6</v>
      </c>
      <c r="J33" s="109">
        <f>'1.Covered assets (GAR,off-bal)'!K28/'1.Covered assets (GAR,off-bal)'!$D$58</f>
        <v>0</v>
      </c>
      <c r="K33" s="109">
        <f>'1.Covered assets (GAR,off-bal)'!L28/'1.Covered assets (GAR,off-bal)'!$D$58</f>
        <v>0</v>
      </c>
      <c r="L33" s="109">
        <f>'1.Covered assets (GAR,off-bal)'!M28/'1.Covered assets (GAR,off-bal)'!$D$58</f>
        <v>0</v>
      </c>
      <c r="M33" s="109">
        <v>0</v>
      </c>
      <c r="N33" s="56"/>
      <c r="O33" s="56"/>
      <c r="P33" s="56"/>
      <c r="Q33" s="109">
        <v>0</v>
      </c>
      <c r="R33" s="113"/>
      <c r="S33" s="113"/>
      <c r="T33" s="113"/>
      <c r="U33" s="109">
        <v>0</v>
      </c>
      <c r="V33" s="56"/>
      <c r="W33" s="56"/>
      <c r="X33" s="56"/>
      <c r="Y33" s="109">
        <v>0</v>
      </c>
      <c r="Z33" s="56"/>
      <c r="AA33" s="56"/>
      <c r="AB33" s="56"/>
      <c r="AC33" s="120">
        <f t="shared" si="0"/>
        <v>1.2987274847985612E-6</v>
      </c>
      <c r="AD33" s="121">
        <f t="shared" si="1"/>
        <v>0</v>
      </c>
      <c r="AE33" s="121">
        <f t="shared" si="2"/>
        <v>0</v>
      </c>
      <c r="AF33" s="121">
        <f t="shared" si="3"/>
        <v>0</v>
      </c>
      <c r="AG33" s="121">
        <f t="shared" si="4"/>
        <v>0</v>
      </c>
      <c r="AH33" s="122">
        <f t="shared" si="5"/>
        <v>0</v>
      </c>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row>
    <row r="34" spans="2:65" x14ac:dyDescent="0.3">
      <c r="B34" s="42">
        <v>19</v>
      </c>
      <c r="C34" s="57" t="s">
        <v>128</v>
      </c>
      <c r="D34" s="109">
        <f>'1.Covered assets (GAR,off-bal)'!E29/'1.Covered assets (GAR,off-bal)'!$D$58</f>
        <v>0</v>
      </c>
      <c r="E34" s="109">
        <f>'1.Covered assets (GAR,off-bal)'!F29/'1.Covered assets (GAR,off-bal)'!$D$58</f>
        <v>0</v>
      </c>
      <c r="F34" s="109">
        <f>'1.Covered assets (GAR,off-bal)'!G29/'1.Covered assets (GAR,off-bal)'!$D$58</f>
        <v>0</v>
      </c>
      <c r="G34" s="109">
        <f>'1.Covered assets (GAR,off-bal)'!H29/'1.Covered assets (GAR,off-bal)'!$D$58</f>
        <v>0</v>
      </c>
      <c r="H34" s="109">
        <f>'1.Covered assets (GAR,off-bal)'!I29/'1.Covered assets (GAR,off-bal)'!$D$58</f>
        <v>0</v>
      </c>
      <c r="I34" s="109">
        <f>'1.Covered assets (GAR,off-bal)'!J29/'1.Covered assets (GAR,off-bal)'!$D$58</f>
        <v>9.1794113193855928E-4</v>
      </c>
      <c r="J34" s="109">
        <f>'1.Covered assets (GAR,off-bal)'!K29/'1.Covered assets (GAR,off-bal)'!$D$58</f>
        <v>0</v>
      </c>
      <c r="K34" s="109">
        <f>'1.Covered assets (GAR,off-bal)'!L29/'1.Covered assets (GAR,off-bal)'!$D$58</f>
        <v>0</v>
      </c>
      <c r="L34" s="109">
        <f>'1.Covered assets (GAR,off-bal)'!M29/'1.Covered assets (GAR,off-bal)'!$D$58</f>
        <v>0</v>
      </c>
      <c r="M34" s="109">
        <v>0</v>
      </c>
      <c r="N34" s="19"/>
      <c r="O34" s="52"/>
      <c r="P34" s="19"/>
      <c r="Q34" s="109">
        <v>0</v>
      </c>
      <c r="R34" s="112"/>
      <c r="S34" s="114"/>
      <c r="T34" s="112"/>
      <c r="U34" s="109">
        <v>0</v>
      </c>
      <c r="V34" s="19"/>
      <c r="W34" s="52"/>
      <c r="X34" s="19"/>
      <c r="Y34" s="109">
        <v>0</v>
      </c>
      <c r="Z34" s="19"/>
      <c r="AA34" s="52"/>
      <c r="AB34" s="19"/>
      <c r="AC34" s="120">
        <f t="shared" si="0"/>
        <v>9.1794113193855928E-4</v>
      </c>
      <c r="AD34" s="121">
        <f t="shared" si="1"/>
        <v>0</v>
      </c>
      <c r="AE34" s="69">
        <f t="shared" si="2"/>
        <v>0</v>
      </c>
      <c r="AF34" s="121">
        <f t="shared" si="3"/>
        <v>0</v>
      </c>
      <c r="AG34" s="121">
        <f t="shared" si="4"/>
        <v>0</v>
      </c>
      <c r="AH34" s="122">
        <f t="shared" si="5"/>
        <v>0</v>
      </c>
      <c r="AI34" s="19"/>
      <c r="AJ34" s="19"/>
      <c r="AK34" s="52"/>
      <c r="AL34" s="56"/>
      <c r="AM34" s="19"/>
      <c r="AN34" s="19"/>
      <c r="AO34" s="19"/>
      <c r="AP34" s="52"/>
      <c r="AQ34" s="19"/>
      <c r="AR34" s="19"/>
      <c r="AS34" s="19"/>
      <c r="AT34" s="52"/>
      <c r="AU34" s="19"/>
      <c r="AV34" s="19"/>
      <c r="AW34" s="19"/>
      <c r="AX34" s="52"/>
      <c r="AY34" s="19"/>
      <c r="AZ34" s="19"/>
      <c r="BA34" s="19"/>
      <c r="BB34" s="52"/>
      <c r="BC34" s="19"/>
      <c r="BD34" s="19"/>
      <c r="BE34" s="19"/>
      <c r="BF34" s="52"/>
      <c r="BG34" s="19"/>
      <c r="BH34" s="19"/>
      <c r="BI34" s="19"/>
      <c r="BJ34" s="52"/>
      <c r="BK34" s="56"/>
      <c r="BL34" s="19"/>
      <c r="BM34" s="19"/>
    </row>
    <row r="35" spans="2:65" x14ac:dyDescent="0.3">
      <c r="B35" s="42">
        <v>20</v>
      </c>
      <c r="C35" s="37" t="s">
        <v>133</v>
      </c>
      <c r="D35" s="109">
        <f>'1.Covered assets (GAR,off-bal)'!E30/'1.Covered assets (GAR,off-bal)'!$D$58</f>
        <v>8.1081181028922374E-3</v>
      </c>
      <c r="E35" s="109">
        <f>'1.Covered assets (GAR,off-bal)'!F30/'1.Covered assets (GAR,off-bal)'!$D$58</f>
        <v>2.4322010598882616E-3</v>
      </c>
      <c r="F35" s="52">
        <f>'1.Covered assets (GAR,off-bal)'!G30/'1.Covered assets (GAR,off-bal)'!$D$58</f>
        <v>0</v>
      </c>
      <c r="G35" s="109">
        <f>'1.Covered assets (GAR,off-bal)'!H30/'1.Covered assets (GAR,off-bal)'!$D$58</f>
        <v>4.7858323563111898E-4</v>
      </c>
      <c r="H35" s="109">
        <f>'1.Covered assets (GAR,off-bal)'!I30/'1.Covered assets (GAR,off-bal)'!$D$58</f>
        <v>1.7235104122997145E-3</v>
      </c>
      <c r="I35" s="109">
        <f>'1.Covered assets (GAR,off-bal)'!J30/'1.Covered assets (GAR,off-bal)'!$D$58</f>
        <v>8.6986782784928703E-4</v>
      </c>
      <c r="J35" s="109">
        <f>'1.Covered assets (GAR,off-bal)'!K30/'1.Covered assets (GAR,off-bal)'!$D$58</f>
        <v>4.0473017250878792E-4</v>
      </c>
      <c r="K35" s="109">
        <f>'1.Covered assets (GAR,off-bal)'!L30/'1.Covered assets (GAR,off-bal)'!$D$58</f>
        <v>0</v>
      </c>
      <c r="L35" s="109">
        <f>'1.Covered assets (GAR,off-bal)'!M30/'1.Covered assets (GAR,off-bal)'!$D$58</f>
        <v>0</v>
      </c>
      <c r="M35" s="109">
        <v>0</v>
      </c>
      <c r="N35" s="19"/>
      <c r="O35" s="19"/>
      <c r="P35" s="19"/>
      <c r="Q35" s="109">
        <v>0</v>
      </c>
      <c r="R35" s="112"/>
      <c r="S35" s="112"/>
      <c r="T35" s="112"/>
      <c r="U35" s="109">
        <v>0</v>
      </c>
      <c r="V35" s="19"/>
      <c r="W35" s="19"/>
      <c r="X35" s="19"/>
      <c r="Y35" s="109">
        <v>0</v>
      </c>
      <c r="Z35" s="19"/>
      <c r="AA35" s="19"/>
      <c r="AB35" s="19"/>
      <c r="AC35" s="120">
        <f t="shared" si="0"/>
        <v>8.9779859307415246E-3</v>
      </c>
      <c r="AD35" s="121">
        <f t="shared" si="1"/>
        <v>2.8369312323970495E-3</v>
      </c>
      <c r="AE35" s="121">
        <f t="shared" si="2"/>
        <v>0</v>
      </c>
      <c r="AF35" s="121">
        <f t="shared" si="3"/>
        <v>4.7858323563111898E-4</v>
      </c>
      <c r="AG35" s="121">
        <f t="shared" si="4"/>
        <v>1.7235104122997145E-3</v>
      </c>
      <c r="AH35" s="122">
        <f t="shared" si="5"/>
        <v>2.8369312323970495E-3</v>
      </c>
      <c r="AI35" s="19"/>
      <c r="AJ35" s="19"/>
      <c r="AK35" s="19"/>
      <c r="AL35" s="56"/>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56"/>
      <c r="BL35" s="19"/>
      <c r="BM35" s="19"/>
    </row>
    <row r="36" spans="2:65" ht="17.100000000000001" customHeight="1" x14ac:dyDescent="0.3">
      <c r="B36" s="42">
        <v>21</v>
      </c>
      <c r="C36" s="39" t="s">
        <v>126</v>
      </c>
      <c r="D36" s="109">
        <f>'1.Covered assets (GAR,off-bal)'!E31/'1.Covered assets (GAR,off-bal)'!$D$58</f>
        <v>7.1945525428972253E-3</v>
      </c>
      <c r="E36" s="109">
        <f>'1.Covered assets (GAR,off-bal)'!F31/'1.Covered assets (GAR,off-bal)'!$D$58</f>
        <v>2.0560085767427259E-3</v>
      </c>
      <c r="F36" s="109">
        <f>'1.Covered assets (GAR,off-bal)'!G31/'1.Covered assets (GAR,off-bal)'!$D$58</f>
        <v>0</v>
      </c>
      <c r="G36" s="109">
        <f>'1.Covered assets (GAR,off-bal)'!H31/'1.Covered assets (GAR,off-bal)'!$D$58</f>
        <v>4.2730428693493939E-4</v>
      </c>
      <c r="H36" s="109">
        <f>'1.Covered assets (GAR,off-bal)'!I31/'1.Covered assets (GAR,off-bal)'!$D$58</f>
        <v>1.4193574263756034E-3</v>
      </c>
      <c r="I36" s="109">
        <f>'1.Covered assets (GAR,off-bal)'!J31/'1.Covered assets (GAR,off-bal)'!$D$58</f>
        <v>8.6986782784928703E-4</v>
      </c>
      <c r="J36" s="109">
        <f>'1.Covered assets (GAR,off-bal)'!K31/'1.Covered assets (GAR,off-bal)'!$D$58</f>
        <v>4.0473017250878792E-4</v>
      </c>
      <c r="K36" s="109">
        <f>'1.Covered assets (GAR,off-bal)'!L31/'1.Covered assets (GAR,off-bal)'!$D$58</f>
        <v>0</v>
      </c>
      <c r="L36" s="109">
        <f>'1.Covered assets (GAR,off-bal)'!M31/'1.Covered assets (GAR,off-bal)'!$D$58</f>
        <v>0</v>
      </c>
      <c r="M36" s="109">
        <v>0</v>
      </c>
      <c r="N36" s="19"/>
      <c r="O36" s="19"/>
      <c r="P36" s="19"/>
      <c r="Q36" s="109">
        <v>0</v>
      </c>
      <c r="R36" s="112"/>
      <c r="S36" s="112"/>
      <c r="T36" s="112"/>
      <c r="U36" s="109">
        <v>0</v>
      </c>
      <c r="V36" s="19"/>
      <c r="W36" s="19"/>
      <c r="X36" s="19"/>
      <c r="Y36" s="109">
        <v>0</v>
      </c>
      <c r="Z36" s="19"/>
      <c r="AA36" s="19"/>
      <c r="AB36" s="19"/>
      <c r="AC36" s="120">
        <f t="shared" si="0"/>
        <v>8.0644203707465126E-3</v>
      </c>
      <c r="AD36" s="121">
        <f t="shared" si="1"/>
        <v>2.4607387492515138E-3</v>
      </c>
      <c r="AE36" s="121">
        <f t="shared" si="2"/>
        <v>0</v>
      </c>
      <c r="AF36" s="121">
        <f t="shared" si="3"/>
        <v>4.2730428693493939E-4</v>
      </c>
      <c r="AG36" s="121">
        <f t="shared" si="4"/>
        <v>1.4193574263756034E-3</v>
      </c>
      <c r="AH36" s="122">
        <f t="shared" si="5"/>
        <v>2.4607387492515138E-3</v>
      </c>
      <c r="AI36" s="19"/>
      <c r="AJ36" s="19"/>
      <c r="AK36" s="19"/>
      <c r="AL36" s="56"/>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56"/>
      <c r="BL36" s="19"/>
      <c r="BM36" s="19"/>
    </row>
    <row r="37" spans="2:65" ht="12" customHeight="1" x14ac:dyDescent="0.3">
      <c r="B37" s="42">
        <v>22</v>
      </c>
      <c r="C37" s="60" t="s">
        <v>127</v>
      </c>
      <c r="D37" s="109">
        <f>'1.Covered assets (GAR,off-bal)'!E32/'1.Covered assets (GAR,off-bal)'!$D$58</f>
        <v>9.1274436216161033E-4</v>
      </c>
      <c r="E37" s="109">
        <f>'1.Covered assets (GAR,off-bal)'!F32/'1.Covered assets (GAR,off-bal)'!$D$58</f>
        <v>3.7619248314553472E-4</v>
      </c>
      <c r="F37" s="109">
        <f>'1.Covered assets (GAR,off-bal)'!G32/'1.Covered assets (GAR,off-bal)'!$D$58</f>
        <v>0</v>
      </c>
      <c r="G37" s="109">
        <f>'1.Covered assets (GAR,off-bal)'!H32/'1.Covered assets (GAR,off-bal)'!$D$58</f>
        <v>5.1278948696179563E-5</v>
      </c>
      <c r="H37" s="109">
        <f>'1.Covered assets (GAR,off-bal)'!I32/'1.Covered assets (GAR,off-bal)'!$D$58</f>
        <v>3.0415298592411099E-4</v>
      </c>
      <c r="I37" s="109">
        <f>'1.Covered assets (GAR,off-bal)'!J32/'1.Covered assets (GAR,off-bal)'!$D$58</f>
        <v>0</v>
      </c>
      <c r="J37" s="109">
        <f>'1.Covered assets (GAR,off-bal)'!K32/'1.Covered assets (GAR,off-bal)'!$D$58</f>
        <v>0</v>
      </c>
      <c r="K37" s="109">
        <f>'1.Covered assets (GAR,off-bal)'!L32/'1.Covered assets (GAR,off-bal)'!$D$58</f>
        <v>0</v>
      </c>
      <c r="L37" s="109">
        <f>'1.Covered assets (GAR,off-bal)'!M32/'1.Covered assets (GAR,off-bal)'!$D$58</f>
        <v>0</v>
      </c>
      <c r="M37" s="109">
        <v>0</v>
      </c>
      <c r="N37" s="56"/>
      <c r="O37" s="56"/>
      <c r="P37" s="56"/>
      <c r="Q37" s="109">
        <v>0</v>
      </c>
      <c r="R37" s="113"/>
      <c r="S37" s="113"/>
      <c r="T37" s="113"/>
      <c r="U37" s="109">
        <v>0</v>
      </c>
      <c r="V37" s="56"/>
      <c r="W37" s="56"/>
      <c r="X37" s="56"/>
      <c r="Y37" s="109">
        <v>0</v>
      </c>
      <c r="Z37" s="56"/>
      <c r="AA37" s="56"/>
      <c r="AB37" s="56"/>
      <c r="AC37" s="120">
        <f t="shared" si="0"/>
        <v>9.1274436216161033E-4</v>
      </c>
      <c r="AD37" s="121">
        <f t="shared" si="1"/>
        <v>3.7619248314553472E-4</v>
      </c>
      <c r="AE37" s="121">
        <f t="shared" si="2"/>
        <v>0</v>
      </c>
      <c r="AF37" s="121">
        <f t="shared" si="3"/>
        <v>5.1278948696179563E-5</v>
      </c>
      <c r="AG37" s="121">
        <f t="shared" si="4"/>
        <v>3.0415298592411099E-4</v>
      </c>
      <c r="AH37" s="122">
        <f t="shared" si="5"/>
        <v>3.7619248314553472E-4</v>
      </c>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row>
    <row r="38" spans="2:65" x14ac:dyDescent="0.3">
      <c r="B38" s="42">
        <v>23</v>
      </c>
      <c r="C38" s="39" t="s">
        <v>128</v>
      </c>
      <c r="D38" s="109">
        <f>'1.Covered assets (GAR,off-bal)'!E33/'1.Covered assets (GAR,off-bal)'!$D$58</f>
        <v>8.211978334043362E-7</v>
      </c>
      <c r="E38" s="109">
        <f>'1.Covered assets (GAR,off-bal)'!F33/'1.Covered assets (GAR,off-bal)'!$D$58</f>
        <v>0</v>
      </c>
      <c r="F38" s="52">
        <f>'1.Covered assets (GAR,off-bal)'!G33/'1.Covered assets (GAR,off-bal)'!$D$58</f>
        <v>0</v>
      </c>
      <c r="G38" s="109">
        <f>'1.Covered assets (GAR,off-bal)'!H33/'1.Covered assets (GAR,off-bal)'!$D$58</f>
        <v>0</v>
      </c>
      <c r="H38" s="109">
        <f>'1.Covered assets (GAR,off-bal)'!I33/'1.Covered assets (GAR,off-bal)'!$D$58</f>
        <v>0</v>
      </c>
      <c r="I38" s="109">
        <f>'1.Covered assets (GAR,off-bal)'!J33/'1.Covered assets (GAR,off-bal)'!$D$58</f>
        <v>0</v>
      </c>
      <c r="J38" s="109">
        <f>'1.Covered assets (GAR,off-bal)'!K33/'1.Covered assets (GAR,off-bal)'!$D$58</f>
        <v>0</v>
      </c>
      <c r="K38" s="109">
        <f>'1.Covered assets (GAR,off-bal)'!L33/'1.Covered assets (GAR,off-bal)'!$D$58</f>
        <v>0</v>
      </c>
      <c r="L38" s="109">
        <f>'1.Covered assets (GAR,off-bal)'!M33/'1.Covered assets (GAR,off-bal)'!$D$58</f>
        <v>0</v>
      </c>
      <c r="M38" s="109">
        <v>0</v>
      </c>
      <c r="N38" s="19"/>
      <c r="O38" s="52"/>
      <c r="P38" s="19"/>
      <c r="Q38" s="109">
        <v>0</v>
      </c>
      <c r="R38" s="112"/>
      <c r="S38" s="114"/>
      <c r="T38" s="112"/>
      <c r="U38" s="109">
        <v>0</v>
      </c>
      <c r="V38" s="19"/>
      <c r="W38" s="52"/>
      <c r="X38" s="19"/>
      <c r="Y38" s="109">
        <v>0</v>
      </c>
      <c r="Z38" s="19"/>
      <c r="AA38" s="52"/>
      <c r="AB38" s="19"/>
      <c r="AC38" s="120">
        <f t="shared" si="0"/>
        <v>8.211978334043362E-7</v>
      </c>
      <c r="AD38" s="121">
        <f t="shared" si="1"/>
        <v>0</v>
      </c>
      <c r="AE38" s="69">
        <f t="shared" si="2"/>
        <v>0</v>
      </c>
      <c r="AF38" s="121">
        <f t="shared" si="3"/>
        <v>0</v>
      </c>
      <c r="AG38" s="121">
        <f t="shared" si="4"/>
        <v>0</v>
      </c>
      <c r="AH38" s="122">
        <f t="shared" si="5"/>
        <v>0</v>
      </c>
      <c r="AI38" s="19"/>
      <c r="AJ38" s="19"/>
      <c r="AK38" s="52"/>
      <c r="AL38" s="56"/>
      <c r="AM38" s="19"/>
      <c r="AN38" s="19"/>
      <c r="AO38" s="19"/>
      <c r="AP38" s="52"/>
      <c r="AQ38" s="19"/>
      <c r="AR38" s="19"/>
      <c r="AS38" s="19"/>
      <c r="AT38" s="52"/>
      <c r="AU38" s="19"/>
      <c r="AV38" s="19"/>
      <c r="AW38" s="19"/>
      <c r="AX38" s="52"/>
      <c r="AY38" s="19"/>
      <c r="AZ38" s="19"/>
      <c r="BA38" s="19"/>
      <c r="BB38" s="52"/>
      <c r="BC38" s="19"/>
      <c r="BD38" s="19"/>
      <c r="BE38" s="19"/>
      <c r="BF38" s="52"/>
      <c r="BG38" s="19"/>
      <c r="BH38" s="19"/>
      <c r="BI38" s="19"/>
      <c r="BJ38" s="52"/>
      <c r="BK38" s="56"/>
      <c r="BL38" s="19"/>
      <c r="BM38" s="19"/>
    </row>
    <row r="39" spans="2:65" x14ac:dyDescent="0.3">
      <c r="B39" s="42">
        <v>24</v>
      </c>
      <c r="C39" s="37" t="s">
        <v>134</v>
      </c>
      <c r="D39" s="109">
        <f>'1.Covered assets (GAR,off-bal)'!E34/'1.Covered assets (GAR,off-bal)'!$D$58</f>
        <v>0.2135197496833432</v>
      </c>
      <c r="E39" s="109">
        <f>'1.Covered assets (GAR,off-bal)'!F34/'1.Covered assets (GAR,off-bal)'!$D$58</f>
        <v>1.2606567207370041E-3</v>
      </c>
      <c r="F39" s="109">
        <f>'1.Covered assets (GAR,off-bal)'!G34/'1.Covered assets (GAR,off-bal)'!$D$58</f>
        <v>1.2606567207370041E-3</v>
      </c>
      <c r="G39" s="109">
        <f>'1.Covered assets (GAR,off-bal)'!H34/'1.Covered assets (GAR,off-bal)'!$D$58</f>
        <v>0</v>
      </c>
      <c r="H39" s="109">
        <f>'1.Covered assets (GAR,off-bal)'!I34/'1.Covered assets (GAR,off-bal)'!$D$58</f>
        <v>0</v>
      </c>
      <c r="I39" s="154">
        <f>'1.Covered assets (GAR,off-bal)'!J34/'1.Covered assets (GAR,off-bal)'!$D$58</f>
        <v>0</v>
      </c>
      <c r="J39" s="109">
        <f>'1.Covered assets (GAR,off-bal)'!K34/'1.Covered assets (GAR,off-bal)'!$D$58</f>
        <v>0</v>
      </c>
      <c r="K39" s="109">
        <f>'1.Covered assets (GAR,off-bal)'!L34/'1.Covered assets (GAR,off-bal)'!$D$58</f>
        <v>0</v>
      </c>
      <c r="L39" s="109">
        <f>'1.Covered assets (GAR,off-bal)'!M34/'1.Covered assets (GAR,off-bal)'!$D$58</f>
        <v>0</v>
      </c>
      <c r="M39" s="111"/>
      <c r="N39" s="52"/>
      <c r="O39" s="52"/>
      <c r="P39" s="52"/>
      <c r="Q39" s="109">
        <v>0</v>
      </c>
      <c r="R39" s="113"/>
      <c r="S39" s="113"/>
      <c r="T39" s="113"/>
      <c r="U39" s="115"/>
      <c r="V39" s="52"/>
      <c r="W39" s="52"/>
      <c r="X39" s="52"/>
      <c r="Y39" s="52"/>
      <c r="Z39" s="52"/>
      <c r="AA39" s="52"/>
      <c r="AB39" s="52"/>
      <c r="AC39" s="120">
        <f t="shared" si="0"/>
        <v>0.2135197496833432</v>
      </c>
      <c r="AD39" s="121">
        <f t="shared" si="1"/>
        <v>1.2606567207370041E-3</v>
      </c>
      <c r="AE39" s="121">
        <f t="shared" si="2"/>
        <v>1.2606567207370041E-3</v>
      </c>
      <c r="AF39" s="121">
        <f t="shared" si="3"/>
        <v>0</v>
      </c>
      <c r="AG39" s="121">
        <f t="shared" si="4"/>
        <v>0</v>
      </c>
      <c r="AH39" s="122">
        <f t="shared" si="5"/>
        <v>1.2606567207370041E-3</v>
      </c>
      <c r="AI39" s="56"/>
      <c r="AJ39" s="56"/>
      <c r="AK39" s="56"/>
      <c r="AL39" s="56"/>
      <c r="AM39" s="56"/>
      <c r="AN39" s="56"/>
      <c r="AO39" s="56"/>
      <c r="AP39" s="56"/>
      <c r="AQ39" s="56"/>
      <c r="AR39" s="52"/>
      <c r="AS39" s="52"/>
      <c r="AT39" s="52"/>
      <c r="AU39" s="52"/>
      <c r="AV39" s="56"/>
      <c r="AW39" s="56"/>
      <c r="AX39" s="56"/>
      <c r="AY39" s="56"/>
      <c r="AZ39" s="52"/>
      <c r="BA39" s="52"/>
      <c r="BB39" s="52"/>
      <c r="BC39" s="52"/>
      <c r="BD39" s="52"/>
      <c r="BE39" s="52"/>
      <c r="BF39" s="52"/>
      <c r="BG39" s="52"/>
      <c r="BH39" s="56"/>
      <c r="BI39" s="56"/>
      <c r="BJ39" s="56"/>
      <c r="BK39" s="56"/>
      <c r="BL39" s="56"/>
      <c r="BM39" s="56"/>
    </row>
    <row r="40" spans="2:65" x14ac:dyDescent="0.3">
      <c r="B40" s="42">
        <v>25</v>
      </c>
      <c r="C40" s="39" t="s">
        <v>135</v>
      </c>
      <c r="D40" s="109">
        <f>'1.Covered assets (GAR,off-bal)'!E35/'1.Covered assets (GAR,off-bal)'!$D$58</f>
        <v>0.21350285528313367</v>
      </c>
      <c r="E40" s="109">
        <f>'1.Covered assets (GAR,off-bal)'!F35/'1.Covered assets (GAR,off-bal)'!$D$58</f>
        <v>1.2606567207370041E-3</v>
      </c>
      <c r="F40" s="109">
        <f>'1.Covered assets (GAR,off-bal)'!G35/'1.Covered assets (GAR,off-bal)'!$D$58</f>
        <v>1.2606567207370041E-3</v>
      </c>
      <c r="G40" s="109">
        <f>'1.Covered assets (GAR,off-bal)'!H35/'1.Covered assets (GAR,off-bal)'!$D$58</f>
        <v>0</v>
      </c>
      <c r="H40" s="109">
        <f>'1.Covered assets (GAR,off-bal)'!I35/'1.Covered assets (GAR,off-bal)'!$D$58</f>
        <v>0</v>
      </c>
      <c r="I40" s="109">
        <f>'1.Covered assets (GAR,off-bal)'!J35/'1.Covered assets (GAR,off-bal)'!$D$58</f>
        <v>0</v>
      </c>
      <c r="J40" s="109">
        <f>'1.Covered assets (GAR,off-bal)'!K35/'1.Covered assets (GAR,off-bal)'!$D$58</f>
        <v>0</v>
      </c>
      <c r="K40" s="109">
        <f>'1.Covered assets (GAR,off-bal)'!L35/'1.Covered assets (GAR,off-bal)'!$D$58</f>
        <v>0</v>
      </c>
      <c r="L40" s="109">
        <f>'1.Covered assets (GAR,off-bal)'!M35/'1.Covered assets (GAR,off-bal)'!$D$58</f>
        <v>0</v>
      </c>
      <c r="M40" s="111"/>
      <c r="N40" s="52"/>
      <c r="O40" s="52"/>
      <c r="P40" s="52"/>
      <c r="Q40" s="109">
        <v>0</v>
      </c>
      <c r="R40" s="113"/>
      <c r="S40" s="113"/>
      <c r="T40" s="113"/>
      <c r="U40" s="116"/>
      <c r="V40" s="52"/>
      <c r="W40" s="52"/>
      <c r="X40" s="52"/>
      <c r="Y40" s="52"/>
      <c r="Z40" s="52"/>
      <c r="AA40" s="52"/>
      <c r="AB40" s="52"/>
      <c r="AC40" s="120">
        <f t="shared" si="0"/>
        <v>0.21350285528313367</v>
      </c>
      <c r="AD40" s="121">
        <f t="shared" si="1"/>
        <v>1.2606567207370041E-3</v>
      </c>
      <c r="AE40" s="121">
        <f t="shared" si="2"/>
        <v>1.2606567207370041E-3</v>
      </c>
      <c r="AF40" s="121">
        <f t="shared" si="3"/>
        <v>0</v>
      </c>
      <c r="AG40" s="121">
        <f t="shared" si="4"/>
        <v>0</v>
      </c>
      <c r="AH40" s="122">
        <f t="shared" si="5"/>
        <v>1.2606567207370041E-3</v>
      </c>
      <c r="AI40" s="56"/>
      <c r="AJ40" s="56"/>
      <c r="AK40" s="56"/>
      <c r="AL40" s="56"/>
      <c r="AM40" s="56"/>
      <c r="AN40" s="56"/>
      <c r="AO40" s="56"/>
      <c r="AP40" s="56"/>
      <c r="AQ40" s="56"/>
      <c r="AR40" s="52"/>
      <c r="AS40" s="52"/>
      <c r="AT40" s="52"/>
      <c r="AU40" s="52"/>
      <c r="AV40" s="56"/>
      <c r="AW40" s="56"/>
      <c r="AX40" s="56"/>
      <c r="AY40" s="56"/>
      <c r="AZ40" s="52"/>
      <c r="BA40" s="52"/>
      <c r="BB40" s="52"/>
      <c r="BC40" s="52"/>
      <c r="BD40" s="52"/>
      <c r="BE40" s="52"/>
      <c r="BF40" s="52"/>
      <c r="BG40" s="52"/>
      <c r="BH40" s="56"/>
      <c r="BI40" s="56"/>
      <c r="BJ40" s="56"/>
      <c r="BK40" s="56"/>
      <c r="BL40" s="56"/>
      <c r="BM40" s="56"/>
    </row>
    <row r="41" spans="2:65" x14ac:dyDescent="0.3">
      <c r="B41" s="42">
        <v>26</v>
      </c>
      <c r="C41" s="39" t="s">
        <v>136</v>
      </c>
      <c r="D41" s="109">
        <f>'1.Covered assets (GAR,off-bal)'!E36/'1.Covered assets (GAR,off-bal)'!$D$58</f>
        <v>0</v>
      </c>
      <c r="E41" s="109">
        <f>'1.Covered assets (GAR,off-bal)'!F36/'1.Covered assets (GAR,off-bal)'!$D$58</f>
        <v>0</v>
      </c>
      <c r="F41" s="109">
        <f>'1.Covered assets (GAR,off-bal)'!G36/'1.Covered assets (GAR,off-bal)'!$D$58</f>
        <v>0</v>
      </c>
      <c r="G41" s="109">
        <f>'1.Covered assets (GAR,off-bal)'!H36/'1.Covered assets (GAR,off-bal)'!$D$58</f>
        <v>0</v>
      </c>
      <c r="H41" s="109">
        <f>'1.Covered assets (GAR,off-bal)'!I36/'1.Covered assets (GAR,off-bal)'!$D$58</f>
        <v>0</v>
      </c>
      <c r="I41" s="109">
        <f>'1.Covered assets (GAR,off-bal)'!J36/'1.Covered assets (GAR,off-bal)'!$D$58</f>
        <v>0</v>
      </c>
      <c r="J41" s="109">
        <f>'1.Covered assets (GAR,off-bal)'!K36/'1.Covered assets (GAR,off-bal)'!$D$58</f>
        <v>0</v>
      </c>
      <c r="K41" s="109">
        <f>'1.Covered assets (GAR,off-bal)'!L36/'1.Covered assets (GAR,off-bal)'!$D$58</f>
        <v>0</v>
      </c>
      <c r="L41" s="109">
        <f>'1.Covered assets (GAR,off-bal)'!M36/'1.Covered assets (GAR,off-bal)'!$D$58</f>
        <v>0</v>
      </c>
      <c r="M41" s="111"/>
      <c r="N41" s="52"/>
      <c r="O41" s="52"/>
      <c r="P41" s="52"/>
      <c r="Q41" s="109">
        <v>0</v>
      </c>
      <c r="R41" s="113"/>
      <c r="S41" s="113"/>
      <c r="T41" s="113"/>
      <c r="U41" s="117"/>
      <c r="V41" s="52"/>
      <c r="W41" s="52"/>
      <c r="X41" s="52"/>
      <c r="Y41" s="52"/>
      <c r="Z41" s="52"/>
      <c r="AA41" s="52"/>
      <c r="AB41" s="52"/>
      <c r="AC41" s="120">
        <f t="shared" si="0"/>
        <v>0</v>
      </c>
      <c r="AD41" s="121">
        <f t="shared" si="1"/>
        <v>0</v>
      </c>
      <c r="AE41" s="121">
        <f t="shared" si="2"/>
        <v>0</v>
      </c>
      <c r="AF41" s="121">
        <f t="shared" si="3"/>
        <v>0</v>
      </c>
      <c r="AG41" s="121">
        <f t="shared" si="4"/>
        <v>0</v>
      </c>
      <c r="AH41" s="122">
        <f t="shared" si="5"/>
        <v>0</v>
      </c>
      <c r="AI41" s="56"/>
      <c r="AJ41" s="56"/>
      <c r="AK41" s="56"/>
      <c r="AL41" s="56"/>
      <c r="AM41" s="56"/>
      <c r="AN41" s="56"/>
      <c r="AO41" s="56"/>
      <c r="AP41" s="56"/>
      <c r="AQ41" s="56"/>
      <c r="AR41" s="52"/>
      <c r="AS41" s="52"/>
      <c r="AT41" s="52"/>
      <c r="AU41" s="52"/>
      <c r="AV41" s="56"/>
      <c r="AW41" s="56"/>
      <c r="AX41" s="56"/>
      <c r="AY41" s="56"/>
      <c r="AZ41" s="52"/>
      <c r="BA41" s="52"/>
      <c r="BB41" s="52"/>
      <c r="BC41" s="52"/>
      <c r="BD41" s="52"/>
      <c r="BE41" s="52"/>
      <c r="BF41" s="52"/>
      <c r="BG41" s="52"/>
      <c r="BH41" s="56"/>
      <c r="BI41" s="56"/>
      <c r="BJ41" s="56"/>
      <c r="BK41" s="56"/>
      <c r="BL41" s="56"/>
      <c r="BM41" s="56"/>
    </row>
    <row r="42" spans="2:65" x14ac:dyDescent="0.3">
      <c r="B42" s="42">
        <v>27</v>
      </c>
      <c r="C42" s="39" t="s">
        <v>137</v>
      </c>
      <c r="D42" s="109">
        <f>'1.Covered assets (GAR,off-bal)'!E37/'1.Covered assets (GAR,off-bal)'!$D$58</f>
        <v>1.6894400209240149E-5</v>
      </c>
      <c r="E42" s="109">
        <f>'1.Covered assets (GAR,off-bal)'!F37/'1.Covered assets (GAR,off-bal)'!$D$58</f>
        <v>0</v>
      </c>
      <c r="F42" s="109">
        <f>'1.Covered assets (GAR,off-bal)'!G37/'1.Covered assets (GAR,off-bal)'!$D$58</f>
        <v>0</v>
      </c>
      <c r="G42" s="109">
        <f>'1.Covered assets (GAR,off-bal)'!H37/'1.Covered assets (GAR,off-bal)'!$D$58</f>
        <v>0</v>
      </c>
      <c r="H42" s="109">
        <f>'1.Covered assets (GAR,off-bal)'!I37/'1.Covered assets (GAR,off-bal)'!$D$58</f>
        <v>0</v>
      </c>
      <c r="I42" s="52"/>
      <c r="J42" s="52"/>
      <c r="K42" s="52"/>
      <c r="L42" s="52"/>
      <c r="M42" s="111"/>
      <c r="N42" s="52"/>
      <c r="O42" s="52"/>
      <c r="P42" s="52"/>
      <c r="Q42" s="114"/>
      <c r="R42" s="114"/>
      <c r="S42" s="114"/>
      <c r="T42" s="114"/>
      <c r="U42" s="116"/>
      <c r="V42" s="52"/>
      <c r="W42" s="52"/>
      <c r="X42" s="52"/>
      <c r="Y42" s="52"/>
      <c r="Z42" s="52"/>
      <c r="AA42" s="52"/>
      <c r="AB42" s="52"/>
      <c r="AC42" s="69"/>
      <c r="AD42" s="69"/>
      <c r="AE42" s="69"/>
      <c r="AF42" s="69"/>
      <c r="AG42" s="69"/>
      <c r="AH42" s="123"/>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6"/>
      <c r="BI42" s="56"/>
      <c r="BJ42" s="56"/>
      <c r="BK42" s="56"/>
      <c r="BL42" s="56"/>
      <c r="BM42" s="56"/>
    </row>
    <row r="43" spans="2:65" x14ac:dyDescent="0.3">
      <c r="B43" s="42">
        <v>28</v>
      </c>
      <c r="C43" s="37" t="s">
        <v>138</v>
      </c>
      <c r="D43" s="109">
        <f>'1.Covered assets (GAR,off-bal)'!E38/'1.Covered assets (GAR,off-bal)'!$D$58</f>
        <v>9.9978037599855735E-5</v>
      </c>
      <c r="E43" s="109">
        <f>'1.Covered assets (GAR,off-bal)'!F38/'1.Covered assets (GAR,off-bal)'!$D$58</f>
        <v>0</v>
      </c>
      <c r="F43" s="109">
        <f>'1.Covered assets (GAR,off-bal)'!G38/'1.Covered assets (GAR,off-bal)'!$D$58</f>
        <v>0</v>
      </c>
      <c r="G43" s="109">
        <f>'1.Covered assets (GAR,off-bal)'!H38/'1.Covered assets (GAR,off-bal)'!$D$58</f>
        <v>0</v>
      </c>
      <c r="H43" s="109">
        <f>'1.Covered assets (GAR,off-bal)'!I38/'1.Covered assets (GAR,off-bal)'!$D$58</f>
        <v>0</v>
      </c>
      <c r="I43" s="109">
        <f>'1.Covered assets (GAR,off-bal)'!J38/'1.Covered assets (GAR,off-bal)'!$D$58</f>
        <v>0</v>
      </c>
      <c r="J43" s="109">
        <f>'1.Covered assets (GAR,off-bal)'!K38/'1.Covered assets (GAR,off-bal)'!$D$58</f>
        <v>0</v>
      </c>
      <c r="K43" s="109">
        <f>'1.Covered assets (GAR,off-bal)'!L38/'1.Covered assets (GAR,off-bal)'!$D$58</f>
        <v>0</v>
      </c>
      <c r="L43" s="109">
        <f>'1.Covered assets (GAR,off-bal)'!M38/'1.Covered assets (GAR,off-bal)'!$D$58</f>
        <v>0</v>
      </c>
      <c r="M43" s="109">
        <v>0</v>
      </c>
      <c r="N43" s="56"/>
      <c r="O43" s="56"/>
      <c r="P43" s="56"/>
      <c r="Q43" s="109">
        <v>0</v>
      </c>
      <c r="R43" s="113"/>
      <c r="S43" s="113"/>
      <c r="T43" s="113"/>
      <c r="U43" s="109">
        <v>0</v>
      </c>
      <c r="V43" s="19"/>
      <c r="W43" s="19"/>
      <c r="X43" s="19"/>
      <c r="Y43" s="109">
        <v>0</v>
      </c>
      <c r="Z43" s="56"/>
      <c r="AA43" s="56"/>
      <c r="AB43" s="56"/>
      <c r="AC43" s="120">
        <f t="shared" si="0"/>
        <v>9.9978037599855735E-5</v>
      </c>
      <c r="AD43" s="121">
        <f t="shared" si="1"/>
        <v>0</v>
      </c>
      <c r="AE43" s="121">
        <f t="shared" si="2"/>
        <v>0</v>
      </c>
      <c r="AF43" s="121">
        <f t="shared" si="3"/>
        <v>0</v>
      </c>
      <c r="AG43" s="121">
        <f t="shared" si="4"/>
        <v>0</v>
      </c>
      <c r="AH43" s="122">
        <f t="shared" si="5"/>
        <v>0</v>
      </c>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row>
    <row r="44" spans="2:65" x14ac:dyDescent="0.3">
      <c r="B44" s="42">
        <v>29</v>
      </c>
      <c r="C44" s="39" t="s">
        <v>139</v>
      </c>
      <c r="D44" s="109">
        <f>'1.Covered assets (GAR,off-bal)'!E39/'1.Covered assets (GAR,off-bal)'!$D$58</f>
        <v>2.7966980628602363E-6</v>
      </c>
      <c r="E44" s="109">
        <f>'1.Covered assets (GAR,off-bal)'!F39/'1.Covered assets (GAR,off-bal)'!$D$58</f>
        <v>0</v>
      </c>
      <c r="F44" s="109">
        <f>'1.Covered assets (GAR,off-bal)'!G39/'1.Covered assets (GAR,off-bal)'!$D$58</f>
        <v>0</v>
      </c>
      <c r="G44" s="109">
        <f>'1.Covered assets (GAR,off-bal)'!H39/'1.Covered assets (GAR,off-bal)'!$D$58</f>
        <v>0</v>
      </c>
      <c r="H44" s="109">
        <f>'1.Covered assets (GAR,off-bal)'!I39/'1.Covered assets (GAR,off-bal)'!$D$58</f>
        <v>0</v>
      </c>
      <c r="I44" s="109">
        <f>'1.Covered assets (GAR,off-bal)'!J39/'1.Covered assets (GAR,off-bal)'!$D$58</f>
        <v>0</v>
      </c>
      <c r="J44" s="109">
        <f>'1.Covered assets (GAR,off-bal)'!K39/'1.Covered assets (GAR,off-bal)'!$D$58</f>
        <v>0</v>
      </c>
      <c r="K44" s="109">
        <f>'1.Covered assets (GAR,off-bal)'!L39/'1.Covered assets (GAR,off-bal)'!$D$58</f>
        <v>0</v>
      </c>
      <c r="L44" s="109">
        <f>'1.Covered assets (GAR,off-bal)'!M39/'1.Covered assets (GAR,off-bal)'!$D$58</f>
        <v>0</v>
      </c>
      <c r="M44" s="109">
        <v>0</v>
      </c>
      <c r="N44" s="56"/>
      <c r="O44" s="56"/>
      <c r="P44" s="56"/>
      <c r="Q44" s="109">
        <v>0</v>
      </c>
      <c r="R44" s="113"/>
      <c r="S44" s="113"/>
      <c r="T44" s="113"/>
      <c r="U44" s="109">
        <v>0</v>
      </c>
      <c r="V44" s="19"/>
      <c r="W44" s="19"/>
      <c r="X44" s="19"/>
      <c r="Y44" s="109">
        <v>0</v>
      </c>
      <c r="Z44" s="56"/>
      <c r="AA44" s="56"/>
      <c r="AB44" s="56"/>
      <c r="AC44" s="120">
        <f t="shared" si="0"/>
        <v>2.7966980628602363E-6</v>
      </c>
      <c r="AD44" s="121">
        <f t="shared" si="1"/>
        <v>0</v>
      </c>
      <c r="AE44" s="121">
        <f t="shared" si="2"/>
        <v>0</v>
      </c>
      <c r="AF44" s="121">
        <f t="shared" ref="AF44:AF47" si="6">G44</f>
        <v>0</v>
      </c>
      <c r="AG44" s="121">
        <f t="shared" ref="AG44:AG47" si="7">H44+L44+P44+T44+X44+AB44</f>
        <v>0</v>
      </c>
      <c r="AH44" s="122">
        <f t="shared" si="5"/>
        <v>0</v>
      </c>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row>
    <row r="45" spans="2:65" x14ac:dyDescent="0.3">
      <c r="B45" s="42">
        <v>30</v>
      </c>
      <c r="C45" s="39" t="s">
        <v>140</v>
      </c>
      <c r="D45" s="109">
        <f>'1.Covered assets (GAR,off-bal)'!E40/'1.Covered assets (GAR,off-bal)'!$D$58</f>
        <v>9.7181339536995501E-5</v>
      </c>
      <c r="E45" s="109">
        <f>'1.Covered assets (GAR,off-bal)'!F40/'1.Covered assets (GAR,off-bal)'!$D$58</f>
        <v>0</v>
      </c>
      <c r="F45" s="109">
        <f>'1.Covered assets (GAR,off-bal)'!G40/'1.Covered assets (GAR,off-bal)'!$D$58</f>
        <v>0</v>
      </c>
      <c r="G45" s="109">
        <f>'1.Covered assets (GAR,off-bal)'!H40/'1.Covered assets (GAR,off-bal)'!$D$58</f>
        <v>0</v>
      </c>
      <c r="H45" s="109">
        <f>'1.Covered assets (GAR,off-bal)'!I40/'1.Covered assets (GAR,off-bal)'!$D$58</f>
        <v>0</v>
      </c>
      <c r="I45" s="109">
        <f>'1.Covered assets (GAR,off-bal)'!J40/'1.Covered assets (GAR,off-bal)'!$D$58</f>
        <v>0</v>
      </c>
      <c r="J45" s="109">
        <f>'1.Covered assets (GAR,off-bal)'!K40/'1.Covered assets (GAR,off-bal)'!$D$58</f>
        <v>0</v>
      </c>
      <c r="K45" s="109">
        <f>'1.Covered assets (GAR,off-bal)'!L40/'1.Covered assets (GAR,off-bal)'!$D$58</f>
        <v>0</v>
      </c>
      <c r="L45" s="109">
        <f>'1.Covered assets (GAR,off-bal)'!M40/'1.Covered assets (GAR,off-bal)'!$D$58</f>
        <v>0</v>
      </c>
      <c r="M45" s="109">
        <v>0</v>
      </c>
      <c r="N45" s="56"/>
      <c r="O45" s="56"/>
      <c r="P45" s="56"/>
      <c r="Q45" s="109">
        <v>0</v>
      </c>
      <c r="R45" s="113"/>
      <c r="S45" s="113"/>
      <c r="T45" s="113"/>
      <c r="U45" s="109">
        <v>0</v>
      </c>
      <c r="V45" s="19"/>
      <c r="W45" s="19"/>
      <c r="X45" s="19"/>
      <c r="Y45" s="109">
        <v>0</v>
      </c>
      <c r="Z45" s="56"/>
      <c r="AA45" s="56"/>
      <c r="AB45" s="56"/>
      <c r="AC45" s="120">
        <f t="shared" si="0"/>
        <v>9.7181339536995501E-5</v>
      </c>
      <c r="AD45" s="121">
        <f t="shared" si="1"/>
        <v>0</v>
      </c>
      <c r="AE45" s="121">
        <f t="shared" si="2"/>
        <v>0</v>
      </c>
      <c r="AF45" s="121">
        <f t="shared" si="6"/>
        <v>0</v>
      </c>
      <c r="AG45" s="121">
        <f t="shared" si="7"/>
        <v>0</v>
      </c>
      <c r="AH45" s="122">
        <f t="shared" si="5"/>
        <v>0</v>
      </c>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row>
    <row r="46" spans="2:65" ht="28.8" x14ac:dyDescent="0.3">
      <c r="B46" s="42">
        <v>31</v>
      </c>
      <c r="C46" s="37" t="s">
        <v>141</v>
      </c>
      <c r="D46" s="109">
        <f>'1.Covered assets (GAR,off-bal)'!E41/'1.Covered assets (GAR,off-bal)'!$D$58</f>
        <v>0</v>
      </c>
      <c r="E46" s="109">
        <f>'1.Covered assets (GAR,off-bal)'!F41/'1.Covered assets (GAR,off-bal)'!$D$58</f>
        <v>0</v>
      </c>
      <c r="F46" s="109">
        <f>'1.Covered assets (GAR,off-bal)'!G41/'1.Covered assets (GAR,off-bal)'!$D$58</f>
        <v>0</v>
      </c>
      <c r="G46" s="109">
        <f>'1.Covered assets (GAR,off-bal)'!H41/'1.Covered assets (GAR,off-bal)'!$D$58</f>
        <v>0</v>
      </c>
      <c r="H46" s="109">
        <f>'1.Covered assets (GAR,off-bal)'!I41/'1.Covered assets (GAR,off-bal)'!$D$58</f>
        <v>0</v>
      </c>
      <c r="I46" s="109">
        <f>'1.Covered assets (GAR,off-bal)'!J41/'1.Covered assets (GAR,off-bal)'!$D$58</f>
        <v>0</v>
      </c>
      <c r="J46" s="109">
        <f>'1.Covered assets (GAR,off-bal)'!K41/'1.Covered assets (GAR,off-bal)'!$D$58</f>
        <v>0</v>
      </c>
      <c r="K46" s="109">
        <f>'1.Covered assets (GAR,off-bal)'!L41/'1.Covered assets (GAR,off-bal)'!$D$58</f>
        <v>0</v>
      </c>
      <c r="L46" s="109">
        <f>'1.Covered assets (GAR,off-bal)'!M41/'1.Covered assets (GAR,off-bal)'!$D$58</f>
        <v>0</v>
      </c>
      <c r="M46" s="109">
        <v>0</v>
      </c>
      <c r="N46" s="56"/>
      <c r="O46" s="56"/>
      <c r="P46" s="56"/>
      <c r="Q46" s="109">
        <v>0</v>
      </c>
      <c r="R46" s="113"/>
      <c r="S46" s="113"/>
      <c r="T46" s="113"/>
      <c r="U46" s="109">
        <v>0</v>
      </c>
      <c r="V46" s="19"/>
      <c r="W46" s="19"/>
      <c r="X46" s="19"/>
      <c r="Y46" s="109">
        <v>0</v>
      </c>
      <c r="Z46" s="56"/>
      <c r="AA46" s="56"/>
      <c r="AB46" s="56"/>
      <c r="AC46" s="120">
        <f t="shared" si="0"/>
        <v>0</v>
      </c>
      <c r="AD46" s="121">
        <f t="shared" si="1"/>
        <v>0</v>
      </c>
      <c r="AE46" s="121">
        <f t="shared" si="2"/>
        <v>0</v>
      </c>
      <c r="AF46" s="121">
        <f t="shared" si="6"/>
        <v>0</v>
      </c>
      <c r="AG46" s="121">
        <f t="shared" si="7"/>
        <v>0</v>
      </c>
      <c r="AH46" s="122">
        <f t="shared" si="5"/>
        <v>0</v>
      </c>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row>
    <row r="47" spans="2:65" s="15" customFormat="1" x14ac:dyDescent="0.3">
      <c r="B47" s="43">
        <v>32</v>
      </c>
      <c r="C47" s="209" t="s">
        <v>152</v>
      </c>
      <c r="D47" s="122">
        <f>'1.Covered assets (GAR,off-bal)'!E58/'1.Covered assets (GAR,off-bal)'!$D$58</f>
        <v>0.22434983168096909</v>
      </c>
      <c r="E47" s="122">
        <f>'1.Covered assets (GAR,off-bal)'!F58/'1.Covered assets (GAR,off-bal)'!$D$58</f>
        <v>3.7911702706168587E-3</v>
      </c>
      <c r="F47" s="122">
        <f>'1.Covered assets (GAR,off-bal)'!G58/'1.Covered assets (GAR,off-bal)'!$D$58</f>
        <v>1.2606567207370041E-3</v>
      </c>
      <c r="G47" s="122">
        <f>'1.Covered assets (GAR,off-bal)'!H58/'1.Covered assets (GAR,off-bal)'!$D$58</f>
        <v>4.8551264654032476E-4</v>
      </c>
      <c r="H47" s="122">
        <f>'1.Covered assets (GAR,off-bal)'!I58/'1.Covered assets (GAR,off-bal)'!$D$58</f>
        <v>1.7235104122997147E-3</v>
      </c>
      <c r="I47" s="122">
        <f>'1.Covered assets (GAR,off-bal)'!J58/'1.Covered assets (GAR,off-bal)'!$D$58</f>
        <v>1.8011274230601423E-3</v>
      </c>
      <c r="J47" s="122">
        <f>'1.Covered assets (GAR,off-bal)'!K58/'1.Covered assets (GAR,off-bal)'!$D$58</f>
        <v>4.0496730069853644E-4</v>
      </c>
      <c r="K47" s="122">
        <f>'1.Covered assets (GAR,off-bal)'!L58/'1.Covered assets (GAR,off-bal)'!$D$58</f>
        <v>0</v>
      </c>
      <c r="L47" s="122">
        <f>'1.Covered assets (GAR,off-bal)'!M58/'1.Covered assets (GAR,off-bal)'!$D$58</f>
        <v>0</v>
      </c>
      <c r="M47" s="122">
        <f>'1.Covered assets (GAR,off-bal)'!N58/'1.Covered assets (GAR,off-bal)'!$D$58</f>
        <v>0</v>
      </c>
      <c r="N47" s="210"/>
      <c r="O47" s="210"/>
      <c r="P47" s="210"/>
      <c r="Q47" s="211">
        <v>0</v>
      </c>
      <c r="R47" s="211"/>
      <c r="S47" s="211"/>
      <c r="T47" s="211"/>
      <c r="U47" s="211">
        <v>0</v>
      </c>
      <c r="V47" s="210"/>
      <c r="W47" s="210"/>
      <c r="X47" s="210"/>
      <c r="Y47" s="211">
        <v>0</v>
      </c>
      <c r="Z47" s="210"/>
      <c r="AA47" s="210"/>
      <c r="AB47" s="210"/>
      <c r="AC47" s="122">
        <f t="shared" si="0"/>
        <v>0.22615095910402924</v>
      </c>
      <c r="AD47" s="122">
        <f t="shared" si="1"/>
        <v>4.1961375713153951E-3</v>
      </c>
      <c r="AE47" s="122">
        <f t="shared" si="2"/>
        <v>1.2606567207370041E-3</v>
      </c>
      <c r="AF47" s="122">
        <f t="shared" si="6"/>
        <v>4.8551264654032476E-4</v>
      </c>
      <c r="AG47" s="122">
        <f t="shared" si="7"/>
        <v>1.7235104122997147E-3</v>
      </c>
      <c r="AH47" s="122">
        <f t="shared" si="5"/>
        <v>4.1961375713153951E-3</v>
      </c>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row>
  </sheetData>
  <mergeCells count="48">
    <mergeCell ref="D10:AH10"/>
    <mergeCell ref="M11:P11"/>
    <mergeCell ref="M12:P12"/>
    <mergeCell ref="N13:P13"/>
    <mergeCell ref="D11:H11"/>
    <mergeCell ref="I11:L11"/>
    <mergeCell ref="Q11:T11"/>
    <mergeCell ref="D12:H12"/>
    <mergeCell ref="I12:L12"/>
    <mergeCell ref="Q12:T12"/>
    <mergeCell ref="E13:H13"/>
    <mergeCell ref="J13:L13"/>
    <mergeCell ref="R13:T13"/>
    <mergeCell ref="AO13:AQ13"/>
    <mergeCell ref="BA13:BC13"/>
    <mergeCell ref="AW13:AY13"/>
    <mergeCell ref="AS13:AU13"/>
    <mergeCell ref="BH12:BL12"/>
    <mergeCell ref="AZ12:BC12"/>
    <mergeCell ref="AN12:AQ12"/>
    <mergeCell ref="AV12:AY12"/>
    <mergeCell ref="AR12:AU12"/>
    <mergeCell ref="BH11:BL11"/>
    <mergeCell ref="U11:X11"/>
    <mergeCell ref="Y11:AB11"/>
    <mergeCell ref="AC11:AG11"/>
    <mergeCell ref="AI11:AM11"/>
    <mergeCell ref="BD11:BG11"/>
    <mergeCell ref="AZ11:BC11"/>
    <mergeCell ref="AN11:AQ11"/>
    <mergeCell ref="AV11:AY11"/>
    <mergeCell ref="AR11:AU11"/>
    <mergeCell ref="D4:K4"/>
    <mergeCell ref="B10:C14"/>
    <mergeCell ref="AI10:BM10"/>
    <mergeCell ref="AH12:AH14"/>
    <mergeCell ref="BM12:BM14"/>
    <mergeCell ref="V13:X13"/>
    <mergeCell ref="Z13:AB13"/>
    <mergeCell ref="AD13:AG13"/>
    <mergeCell ref="AJ13:AM13"/>
    <mergeCell ref="BE13:BG13"/>
    <mergeCell ref="BI13:BL13"/>
    <mergeCell ref="U12:X12"/>
    <mergeCell ref="Y12:AB12"/>
    <mergeCell ref="AC12:AG12"/>
    <mergeCell ref="AI12:AM12"/>
    <mergeCell ref="BD12:BG12"/>
  </mergeCells>
  <conditionalFormatting sqref="C4:C6">
    <cfRule type="duplicateValues" dxfId="0" priority="2"/>
  </conditionalFormatting>
  <pageMargins left="0.7" right="0.7" top="0.75" bottom="0.75" header="0.3" footer="0.3"/>
  <pageSetup paperSize="9" scale="14" orientation="landscape" r:id="rId1"/>
  <headerFooter>
    <oddFooter>&amp;R_x000D_&amp;1#&amp;"Calibri"&amp;10&amp;K000000 Classification: GENERAL</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G47"/>
  <sheetViews>
    <sheetView showGridLines="0" topLeftCell="A7" zoomScale="70" zoomScaleNormal="70" workbookViewId="0">
      <selection activeCell="AB32" sqref="AB32"/>
    </sheetView>
  </sheetViews>
  <sheetFormatPr defaultColWidth="9" defaultRowHeight="14.4" x14ac:dyDescent="0.3"/>
  <cols>
    <col min="1" max="1" width="18.8984375" customWidth="1"/>
    <col min="2" max="2" width="60.5" customWidth="1"/>
    <col min="3" max="3" width="19.3984375" style="135" customWidth="1"/>
    <col min="4" max="4" width="22" style="151" customWidth="1"/>
    <col min="5" max="5" width="20.796875" style="151" customWidth="1"/>
    <col min="6" max="6" width="14.59765625" style="151" customWidth="1"/>
    <col min="7" max="7" width="15.59765625" style="151" customWidth="1"/>
    <col min="8" max="8" width="15" style="151" customWidth="1"/>
    <col min="9" max="9" width="14.59765625" style="151" customWidth="1"/>
    <col min="10" max="10" width="11.296875" style="151" customWidth="1"/>
    <col min="11" max="11" width="8.8984375" style="151" customWidth="1"/>
    <col min="12" max="12" width="9" style="151"/>
    <col min="13" max="13" width="9.59765625" style="151" customWidth="1"/>
    <col min="14" max="14" width="11.296875" style="151" customWidth="1"/>
    <col min="15" max="16" width="9" style="151"/>
    <col min="17" max="17" width="9.59765625" style="151" customWidth="1"/>
    <col min="18" max="18" width="11.296875" style="151" customWidth="1"/>
    <col min="19" max="20" width="9" style="151"/>
    <col min="21" max="21" width="9.59765625" style="151" customWidth="1"/>
    <col min="22" max="22" width="11.296875" style="151" customWidth="1"/>
    <col min="23" max="24" width="9" style="151"/>
    <col min="25" max="25" width="9.59765625" style="151" customWidth="1"/>
    <col min="26" max="26" width="11.296875" style="151" customWidth="1"/>
    <col min="27" max="27" width="9" style="151"/>
    <col min="28" max="28" width="17.3984375" style="151" customWidth="1"/>
    <col min="29" max="29" width="15.59765625" style="151" customWidth="1"/>
    <col min="30" max="30" width="14.59765625" style="151" customWidth="1"/>
    <col min="31" max="31" width="15" style="151" customWidth="1"/>
    <col min="32" max="32" width="19" style="151" customWidth="1"/>
    <col min="33" max="33" width="10.296875" style="151" customWidth="1"/>
  </cols>
  <sheetData>
    <row r="1" spans="1:33" x14ac:dyDescent="0.3">
      <c r="A1" s="2"/>
      <c r="B1" s="1"/>
      <c r="C1" s="136"/>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row>
    <row r="2" spans="1:33" x14ac:dyDescent="0.3">
      <c r="A2" s="3" t="s">
        <v>252</v>
      </c>
      <c r="B2" s="1"/>
      <c r="C2" s="136"/>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row>
    <row r="3" spans="1:33" x14ac:dyDescent="0.3">
      <c r="A3" s="3"/>
      <c r="B3" s="1"/>
      <c r="C3" s="136"/>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row>
    <row r="4" spans="1:33" ht="36" x14ac:dyDescent="0.3">
      <c r="A4" s="3"/>
      <c r="B4" s="84" t="s">
        <v>253</v>
      </c>
      <c r="C4" s="137"/>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row>
    <row r="5" spans="1:33" ht="28.8" x14ac:dyDescent="0.3">
      <c r="A5" s="40"/>
      <c r="B5" s="19" t="s">
        <v>254</v>
      </c>
      <c r="C5" s="137"/>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row>
    <row r="6" spans="1:33" x14ac:dyDescent="0.3">
      <c r="A6" s="40"/>
      <c r="B6" s="22"/>
      <c r="C6" s="138" t="s">
        <v>44</v>
      </c>
      <c r="D6" s="89" t="s">
        <v>45</v>
      </c>
      <c r="E6" s="89" t="s">
        <v>46</v>
      </c>
      <c r="F6" s="89" t="s">
        <v>47</v>
      </c>
      <c r="G6" s="89" t="s">
        <v>48</v>
      </c>
      <c r="H6" s="89" t="s">
        <v>49</v>
      </c>
      <c r="I6" s="89" t="s">
        <v>50</v>
      </c>
      <c r="J6" s="89" t="s">
        <v>51</v>
      </c>
      <c r="K6" s="89" t="s">
        <v>52</v>
      </c>
      <c r="L6" s="89" t="s">
        <v>53</v>
      </c>
      <c r="M6" s="89" t="s">
        <v>54</v>
      </c>
      <c r="N6" s="89" t="s">
        <v>55</v>
      </c>
      <c r="O6" s="89" t="s">
        <v>56</v>
      </c>
      <c r="P6" s="89" t="s">
        <v>57</v>
      </c>
      <c r="Q6" s="89" t="s">
        <v>58</v>
      </c>
      <c r="R6" s="139" t="s">
        <v>59</v>
      </c>
      <c r="S6" s="89" t="s">
        <v>60</v>
      </c>
      <c r="T6" s="89" t="s">
        <v>61</v>
      </c>
      <c r="U6" s="89" t="s">
        <v>62</v>
      </c>
      <c r="V6" s="89" t="s">
        <v>63</v>
      </c>
      <c r="W6" s="89" t="s">
        <v>64</v>
      </c>
      <c r="X6" s="89" t="s">
        <v>65</v>
      </c>
      <c r="Y6" s="89" t="s">
        <v>66</v>
      </c>
      <c r="Z6" s="89" t="s">
        <v>67</v>
      </c>
      <c r="AA6" s="89" t="s">
        <v>68</v>
      </c>
      <c r="AB6" s="89" t="s">
        <v>69</v>
      </c>
      <c r="AC6" s="89" t="s">
        <v>70</v>
      </c>
      <c r="AD6" s="89" t="s">
        <v>71</v>
      </c>
      <c r="AE6" s="89" t="s">
        <v>72</v>
      </c>
      <c r="AF6" s="89" t="s">
        <v>73</v>
      </c>
      <c r="AG6" s="89" t="s">
        <v>74</v>
      </c>
    </row>
    <row r="7" spans="1:33" ht="29.1" customHeight="1" x14ac:dyDescent="0.3">
      <c r="A7" s="236" t="s">
        <v>255</v>
      </c>
      <c r="B7" s="238"/>
      <c r="C7" s="272" t="s">
        <v>107</v>
      </c>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4"/>
    </row>
    <row r="8" spans="1:33" x14ac:dyDescent="0.3">
      <c r="A8" s="243"/>
      <c r="B8" s="244"/>
      <c r="C8" s="239" t="s">
        <v>110</v>
      </c>
      <c r="D8" s="240"/>
      <c r="E8" s="240"/>
      <c r="F8" s="240"/>
      <c r="G8" s="241"/>
      <c r="H8" s="239" t="s">
        <v>111</v>
      </c>
      <c r="I8" s="240"/>
      <c r="J8" s="240"/>
      <c r="K8" s="241"/>
      <c r="L8" s="239" t="s">
        <v>112</v>
      </c>
      <c r="M8" s="240"/>
      <c r="N8" s="240"/>
      <c r="O8" s="241"/>
      <c r="P8" s="239" t="s">
        <v>113</v>
      </c>
      <c r="Q8" s="240"/>
      <c r="R8" s="240"/>
      <c r="S8" s="241"/>
      <c r="T8" s="239" t="s">
        <v>114</v>
      </c>
      <c r="U8" s="240"/>
      <c r="V8" s="240"/>
      <c r="W8" s="241"/>
      <c r="X8" s="239" t="s">
        <v>115</v>
      </c>
      <c r="Y8" s="240"/>
      <c r="Z8" s="240"/>
      <c r="AA8" s="241"/>
      <c r="AB8" s="239" t="s">
        <v>116</v>
      </c>
      <c r="AC8" s="240"/>
      <c r="AD8" s="240"/>
      <c r="AE8" s="240"/>
      <c r="AF8" s="241"/>
      <c r="AG8" s="140"/>
    </row>
    <row r="9" spans="1:33" ht="42" customHeight="1" x14ac:dyDescent="0.3">
      <c r="A9" s="243"/>
      <c r="B9" s="244"/>
      <c r="C9" s="233" t="s">
        <v>247</v>
      </c>
      <c r="D9" s="234"/>
      <c r="E9" s="234"/>
      <c r="F9" s="234"/>
      <c r="G9" s="235"/>
      <c r="H9" s="233" t="s">
        <v>247</v>
      </c>
      <c r="I9" s="234"/>
      <c r="J9" s="234"/>
      <c r="K9" s="235"/>
      <c r="L9" s="233" t="s">
        <v>247</v>
      </c>
      <c r="M9" s="234"/>
      <c r="N9" s="234"/>
      <c r="O9" s="235"/>
      <c r="P9" s="233" t="s">
        <v>247</v>
      </c>
      <c r="Q9" s="234"/>
      <c r="R9" s="234"/>
      <c r="S9" s="235"/>
      <c r="T9" s="233" t="s">
        <v>247</v>
      </c>
      <c r="U9" s="234"/>
      <c r="V9" s="234"/>
      <c r="W9" s="235"/>
      <c r="X9" s="233" t="s">
        <v>247</v>
      </c>
      <c r="Y9" s="234"/>
      <c r="Z9" s="234"/>
      <c r="AA9" s="235"/>
      <c r="AB9" s="233" t="s">
        <v>247</v>
      </c>
      <c r="AC9" s="234"/>
      <c r="AD9" s="234"/>
      <c r="AE9" s="234"/>
      <c r="AF9" s="235"/>
      <c r="AG9" s="275" t="s">
        <v>256</v>
      </c>
    </row>
    <row r="10" spans="1:33" ht="57.75" customHeight="1" x14ac:dyDescent="0.3">
      <c r="A10" s="243"/>
      <c r="B10" s="244"/>
      <c r="C10" s="141"/>
      <c r="D10" s="233" t="s">
        <v>249</v>
      </c>
      <c r="E10" s="234"/>
      <c r="F10" s="234"/>
      <c r="G10" s="235"/>
      <c r="H10" s="90"/>
      <c r="I10" s="233" t="s">
        <v>249</v>
      </c>
      <c r="J10" s="234"/>
      <c r="K10" s="235"/>
      <c r="L10" s="90"/>
      <c r="M10" s="233" t="s">
        <v>249</v>
      </c>
      <c r="N10" s="234"/>
      <c r="O10" s="235"/>
      <c r="P10" s="90"/>
      <c r="Q10" s="233" t="s">
        <v>249</v>
      </c>
      <c r="R10" s="234"/>
      <c r="S10" s="235"/>
      <c r="T10" s="90"/>
      <c r="U10" s="233" t="s">
        <v>249</v>
      </c>
      <c r="V10" s="234"/>
      <c r="W10" s="235"/>
      <c r="X10" s="90"/>
      <c r="Y10" s="233" t="s">
        <v>249</v>
      </c>
      <c r="Z10" s="234"/>
      <c r="AA10" s="235"/>
      <c r="AB10" s="90"/>
      <c r="AC10" s="233" t="s">
        <v>249</v>
      </c>
      <c r="AD10" s="234"/>
      <c r="AE10" s="234"/>
      <c r="AF10" s="235"/>
      <c r="AG10" s="253"/>
    </row>
    <row r="11" spans="1:33" ht="28.8" x14ac:dyDescent="0.3">
      <c r="A11" s="245"/>
      <c r="B11" s="246"/>
      <c r="C11" s="142"/>
      <c r="D11" s="91"/>
      <c r="E11" s="92" t="s">
        <v>119</v>
      </c>
      <c r="F11" s="93" t="s">
        <v>120</v>
      </c>
      <c r="G11" s="93" t="s">
        <v>121</v>
      </c>
      <c r="H11" s="91"/>
      <c r="I11" s="91"/>
      <c r="J11" s="92" t="s">
        <v>119</v>
      </c>
      <c r="K11" s="93" t="s">
        <v>121</v>
      </c>
      <c r="L11" s="91"/>
      <c r="M11" s="91"/>
      <c r="N11" s="92" t="s">
        <v>119</v>
      </c>
      <c r="O11" s="93" t="s">
        <v>121</v>
      </c>
      <c r="P11" s="91"/>
      <c r="Q11" s="91"/>
      <c r="R11" s="92" t="s">
        <v>119</v>
      </c>
      <c r="S11" s="93" t="s">
        <v>121</v>
      </c>
      <c r="T11" s="91"/>
      <c r="U11" s="91"/>
      <c r="V11" s="92" t="s">
        <v>119</v>
      </c>
      <c r="W11" s="93" t="s">
        <v>121</v>
      </c>
      <c r="X11" s="91"/>
      <c r="Y11" s="91"/>
      <c r="Z11" s="92" t="s">
        <v>119</v>
      </c>
      <c r="AA11" s="93" t="s">
        <v>121</v>
      </c>
      <c r="AB11" s="91"/>
      <c r="AC11" s="91"/>
      <c r="AD11" s="92" t="s">
        <v>119</v>
      </c>
      <c r="AE11" s="93" t="s">
        <v>120</v>
      </c>
      <c r="AF11" s="93" t="s">
        <v>121</v>
      </c>
      <c r="AG11" s="254"/>
    </row>
    <row r="12" spans="1:33" ht="27" customHeight="1" x14ac:dyDescent="0.3">
      <c r="A12" s="41"/>
      <c r="B12" s="38" t="s">
        <v>122</v>
      </c>
      <c r="C12" s="143"/>
      <c r="D12" s="95"/>
      <c r="E12" s="95"/>
      <c r="F12" s="96"/>
      <c r="G12" s="96"/>
      <c r="H12" s="96"/>
      <c r="I12" s="95"/>
      <c r="J12" s="95"/>
      <c r="K12" s="96"/>
      <c r="L12" s="96"/>
      <c r="M12" s="95"/>
      <c r="N12" s="95"/>
      <c r="O12" s="96"/>
      <c r="P12" s="96"/>
      <c r="Q12" s="95"/>
      <c r="R12" s="95"/>
      <c r="S12" s="96"/>
      <c r="T12" s="96"/>
      <c r="U12" s="95"/>
      <c r="V12" s="95"/>
      <c r="W12" s="96"/>
      <c r="X12" s="96"/>
      <c r="Y12" s="95"/>
      <c r="Z12" s="95"/>
      <c r="AA12" s="96"/>
      <c r="AB12" s="96"/>
      <c r="AC12" s="95"/>
      <c r="AD12" s="95"/>
      <c r="AE12" s="96"/>
      <c r="AF12" s="96"/>
      <c r="AG12" s="96"/>
    </row>
    <row r="13" spans="1:33" ht="28.8" x14ac:dyDescent="0.3">
      <c r="A13" s="42">
        <v>1</v>
      </c>
      <c r="B13" s="53" t="s">
        <v>123</v>
      </c>
      <c r="C13" s="156">
        <v>2464338265.4189253</v>
      </c>
      <c r="D13" s="91">
        <v>191403982.50428504</v>
      </c>
      <c r="E13" s="91">
        <v>18563974.738961801</v>
      </c>
      <c r="F13" s="91">
        <v>46316093.209174499</v>
      </c>
      <c r="G13" s="91">
        <v>115962226.22474499</v>
      </c>
      <c r="H13" s="157">
        <v>389654.67060000001</v>
      </c>
      <c r="I13" s="91">
        <v>389654.67060000001</v>
      </c>
      <c r="J13" s="91">
        <v>0</v>
      </c>
      <c r="K13" s="91">
        <v>0</v>
      </c>
      <c r="L13" s="91"/>
      <c r="M13" s="91"/>
      <c r="N13" s="91"/>
      <c r="O13" s="91"/>
      <c r="P13" s="91"/>
      <c r="Q13" s="91"/>
      <c r="R13" s="91"/>
      <c r="S13" s="91"/>
      <c r="T13" s="91"/>
      <c r="U13" s="91"/>
      <c r="V13" s="91"/>
      <c r="W13" s="91"/>
      <c r="X13" s="91"/>
      <c r="Y13" s="91"/>
      <c r="Z13" s="91"/>
      <c r="AA13" s="91"/>
      <c r="AB13" s="131">
        <f>C13+H13+L13+P13+T13+X13</f>
        <v>2464727920.0895252</v>
      </c>
      <c r="AC13" s="132">
        <f>D13+I13+M13+Q13+U13+Y13</f>
        <v>191793637.17488503</v>
      </c>
      <c r="AD13" s="132">
        <f>E13+J13+N13+R13+V13+Z13</f>
        <v>18563974.738961801</v>
      </c>
      <c r="AE13" s="132">
        <f>F13</f>
        <v>46316093.209174499</v>
      </c>
      <c r="AF13" s="132">
        <f>G13+K13+O13+S13+W13+AA13</f>
        <v>115962226.22474499</v>
      </c>
      <c r="AG13" s="91"/>
    </row>
    <row r="14" spans="1:33" x14ac:dyDescent="0.3">
      <c r="A14" s="42">
        <v>2</v>
      </c>
      <c r="B14" s="37" t="s">
        <v>257</v>
      </c>
      <c r="C14" s="144">
        <v>158921625.41618565</v>
      </c>
      <c r="D14" s="93">
        <v>7399999.7454399997</v>
      </c>
      <c r="E14" s="93">
        <v>0</v>
      </c>
      <c r="F14" s="93">
        <v>0</v>
      </c>
      <c r="G14" s="93">
        <v>0</v>
      </c>
      <c r="H14" s="93">
        <v>0</v>
      </c>
      <c r="I14" s="93">
        <v>0</v>
      </c>
      <c r="J14" s="93">
        <v>0</v>
      </c>
      <c r="K14" s="93">
        <v>0</v>
      </c>
      <c r="L14" s="93"/>
      <c r="M14" s="93"/>
      <c r="N14" s="93"/>
      <c r="O14" s="93"/>
      <c r="P14" s="93"/>
      <c r="Q14" s="93"/>
      <c r="R14" s="93"/>
      <c r="S14" s="93"/>
      <c r="T14" s="93"/>
      <c r="U14" s="93"/>
      <c r="V14" s="93"/>
      <c r="W14" s="93"/>
      <c r="X14" s="93"/>
      <c r="Y14" s="93"/>
      <c r="Z14" s="93"/>
      <c r="AA14" s="93"/>
      <c r="AB14" s="131">
        <f t="shared" ref="AB14:AB44" si="0">C14+H14+L14+P14+T14+X14</f>
        <v>158921625.41618565</v>
      </c>
      <c r="AC14" s="132">
        <f t="shared" ref="AC14:AC44" si="1">D14+I14+M14+Q14+U14+Y14</f>
        <v>7399999.7454399997</v>
      </c>
      <c r="AD14" s="132">
        <f t="shared" ref="AD14:AD44" si="2">E14+J14+N14+R14+V14+Z14</f>
        <v>0</v>
      </c>
      <c r="AE14" s="132">
        <f t="shared" ref="AE14:AE44" si="3">F14</f>
        <v>0</v>
      </c>
      <c r="AF14" s="132">
        <f t="shared" ref="AF14:AF44" si="4">G14+K14+O14+S14+W14+AA14</f>
        <v>0</v>
      </c>
      <c r="AG14" s="93"/>
    </row>
    <row r="15" spans="1:33" x14ac:dyDescent="0.3">
      <c r="A15" s="42">
        <v>3</v>
      </c>
      <c r="B15" s="54" t="s">
        <v>125</v>
      </c>
      <c r="C15" s="144">
        <v>70721628.450265661</v>
      </c>
      <c r="D15" s="93">
        <v>0</v>
      </c>
      <c r="E15" s="93">
        <v>0</v>
      </c>
      <c r="F15" s="93">
        <v>0</v>
      </c>
      <c r="G15" s="93">
        <v>0</v>
      </c>
      <c r="H15" s="93">
        <v>0</v>
      </c>
      <c r="I15" s="93">
        <v>0</v>
      </c>
      <c r="J15" s="93">
        <v>0</v>
      </c>
      <c r="K15" s="93">
        <v>0</v>
      </c>
      <c r="L15" s="93"/>
      <c r="M15" s="93"/>
      <c r="N15" s="93"/>
      <c r="O15" s="93"/>
      <c r="P15" s="93"/>
      <c r="Q15" s="93"/>
      <c r="R15" s="93"/>
      <c r="S15" s="93"/>
      <c r="T15" s="93"/>
      <c r="U15" s="93"/>
      <c r="V15" s="93"/>
      <c r="W15" s="93"/>
      <c r="X15" s="93"/>
      <c r="Y15" s="93"/>
      <c r="Z15" s="93"/>
      <c r="AA15" s="93"/>
      <c r="AB15" s="131">
        <f t="shared" si="0"/>
        <v>70721628.450265661</v>
      </c>
      <c r="AC15" s="132">
        <f t="shared" si="1"/>
        <v>0</v>
      </c>
      <c r="AD15" s="132">
        <f t="shared" si="2"/>
        <v>0</v>
      </c>
      <c r="AE15" s="132">
        <f t="shared" si="3"/>
        <v>0</v>
      </c>
      <c r="AF15" s="132">
        <f t="shared" si="4"/>
        <v>0</v>
      </c>
      <c r="AG15" s="93"/>
    </row>
    <row r="16" spans="1:33" x14ac:dyDescent="0.3">
      <c r="A16" s="42">
        <v>4</v>
      </c>
      <c r="B16" s="39" t="s">
        <v>126</v>
      </c>
      <c r="C16" s="144">
        <v>37333285.169651642</v>
      </c>
      <c r="D16" s="93">
        <v>0</v>
      </c>
      <c r="E16" s="93">
        <v>0</v>
      </c>
      <c r="F16" s="145">
        <v>0</v>
      </c>
      <c r="G16" s="93">
        <v>0</v>
      </c>
      <c r="H16" s="93">
        <v>0</v>
      </c>
      <c r="I16" s="93">
        <v>0</v>
      </c>
      <c r="J16" s="93">
        <v>0</v>
      </c>
      <c r="K16" s="93">
        <v>0</v>
      </c>
      <c r="L16" s="93"/>
      <c r="M16" s="93"/>
      <c r="N16" s="93"/>
      <c r="O16" s="93"/>
      <c r="P16" s="93"/>
      <c r="Q16" s="93"/>
      <c r="R16" s="93"/>
      <c r="S16" s="93"/>
      <c r="T16" s="93"/>
      <c r="U16" s="93"/>
      <c r="V16" s="93"/>
      <c r="W16" s="93"/>
      <c r="X16" s="93"/>
      <c r="Y16" s="93"/>
      <c r="Z16" s="93"/>
      <c r="AA16" s="93"/>
      <c r="AB16" s="131">
        <f t="shared" si="0"/>
        <v>37333285.169651642</v>
      </c>
      <c r="AC16" s="132">
        <f t="shared" si="1"/>
        <v>0</v>
      </c>
      <c r="AD16" s="132">
        <f t="shared" si="2"/>
        <v>0</v>
      </c>
      <c r="AE16" s="132">
        <f t="shared" si="3"/>
        <v>0</v>
      </c>
      <c r="AF16" s="132">
        <f t="shared" si="4"/>
        <v>0</v>
      </c>
      <c r="AG16" s="93"/>
    </row>
    <row r="17" spans="1:33" x14ac:dyDescent="0.3">
      <c r="A17" s="43">
        <v>5</v>
      </c>
      <c r="B17" s="60" t="s">
        <v>127</v>
      </c>
      <c r="C17" s="146">
        <v>33388343.280614</v>
      </c>
      <c r="D17" s="147">
        <v>0</v>
      </c>
      <c r="E17" s="147">
        <v>0</v>
      </c>
      <c r="F17" s="145">
        <v>0</v>
      </c>
      <c r="G17" s="147">
        <v>0</v>
      </c>
      <c r="H17" s="147">
        <v>0</v>
      </c>
      <c r="I17" s="145">
        <v>0</v>
      </c>
      <c r="J17" s="145">
        <v>0</v>
      </c>
      <c r="K17" s="145">
        <v>0</v>
      </c>
      <c r="L17" s="147"/>
      <c r="M17" s="145"/>
      <c r="N17" s="145"/>
      <c r="O17" s="145"/>
      <c r="P17" s="147"/>
      <c r="Q17" s="145"/>
      <c r="R17" s="145"/>
      <c r="S17" s="145"/>
      <c r="T17" s="147"/>
      <c r="U17" s="145"/>
      <c r="V17" s="145"/>
      <c r="W17" s="145"/>
      <c r="X17" s="147"/>
      <c r="Y17" s="145"/>
      <c r="Z17" s="145"/>
      <c r="AA17" s="145"/>
      <c r="AB17" s="131">
        <f t="shared" si="0"/>
        <v>33388343.280614</v>
      </c>
      <c r="AC17" s="132">
        <f t="shared" si="1"/>
        <v>0</v>
      </c>
      <c r="AD17" s="132">
        <f t="shared" si="2"/>
        <v>0</v>
      </c>
      <c r="AE17" s="132">
        <f t="shared" si="3"/>
        <v>0</v>
      </c>
      <c r="AF17" s="132">
        <f t="shared" si="4"/>
        <v>0</v>
      </c>
      <c r="AG17" s="145"/>
    </row>
    <row r="18" spans="1:33" x14ac:dyDescent="0.3">
      <c r="A18" s="42">
        <v>6</v>
      </c>
      <c r="B18" s="39" t="s">
        <v>128</v>
      </c>
      <c r="C18" s="144">
        <v>0</v>
      </c>
      <c r="D18" s="148">
        <v>0</v>
      </c>
      <c r="E18" s="96">
        <v>0</v>
      </c>
      <c r="F18" s="145">
        <v>0</v>
      </c>
      <c r="G18" s="149">
        <v>0</v>
      </c>
      <c r="H18" s="149">
        <v>0</v>
      </c>
      <c r="I18" s="93">
        <v>0</v>
      </c>
      <c r="J18" s="96">
        <v>0</v>
      </c>
      <c r="K18" s="93">
        <v>0</v>
      </c>
      <c r="L18" s="149"/>
      <c r="M18" s="93"/>
      <c r="N18" s="96"/>
      <c r="O18" s="93"/>
      <c r="P18" s="149"/>
      <c r="Q18" s="93"/>
      <c r="R18" s="96"/>
      <c r="S18" s="93"/>
      <c r="T18" s="149"/>
      <c r="U18" s="93"/>
      <c r="V18" s="96"/>
      <c r="W18" s="93"/>
      <c r="X18" s="149"/>
      <c r="Y18" s="93"/>
      <c r="Z18" s="96"/>
      <c r="AA18" s="93"/>
      <c r="AB18" s="131">
        <f t="shared" si="0"/>
        <v>0</v>
      </c>
      <c r="AC18" s="132">
        <f t="shared" si="1"/>
        <v>0</v>
      </c>
      <c r="AD18" s="96"/>
      <c r="AE18" s="132">
        <f t="shared" si="3"/>
        <v>0</v>
      </c>
      <c r="AF18" s="132">
        <f t="shared" si="4"/>
        <v>0</v>
      </c>
      <c r="AG18" s="93"/>
    </row>
    <row r="19" spans="1:33" x14ac:dyDescent="0.3">
      <c r="A19" s="42">
        <v>7</v>
      </c>
      <c r="B19" s="54" t="s">
        <v>129</v>
      </c>
      <c r="C19" s="144">
        <v>88199996.965920001</v>
      </c>
      <c r="D19" s="148">
        <v>7399999.7454399997</v>
      </c>
      <c r="E19" s="93">
        <v>0</v>
      </c>
      <c r="F19" s="145">
        <v>0</v>
      </c>
      <c r="G19" s="148">
        <v>0</v>
      </c>
      <c r="H19" s="148">
        <v>0</v>
      </c>
      <c r="I19" s="93">
        <v>0</v>
      </c>
      <c r="J19" s="93">
        <v>0</v>
      </c>
      <c r="K19" s="93">
        <v>0</v>
      </c>
      <c r="L19" s="148"/>
      <c r="M19" s="93"/>
      <c r="N19" s="93"/>
      <c r="O19" s="93"/>
      <c r="P19" s="148"/>
      <c r="Q19" s="93"/>
      <c r="R19" s="93"/>
      <c r="S19" s="93"/>
      <c r="T19" s="148"/>
      <c r="U19" s="93"/>
      <c r="V19" s="93"/>
      <c r="W19" s="93"/>
      <c r="X19" s="148"/>
      <c r="Y19" s="93"/>
      <c r="Z19" s="93"/>
      <c r="AA19" s="93"/>
      <c r="AB19" s="131">
        <f t="shared" si="0"/>
        <v>88199996.965920001</v>
      </c>
      <c r="AC19" s="132">
        <f t="shared" si="1"/>
        <v>7399999.7454399997</v>
      </c>
      <c r="AD19" s="132">
        <f t="shared" si="2"/>
        <v>0</v>
      </c>
      <c r="AE19" s="132">
        <f t="shared" si="3"/>
        <v>0</v>
      </c>
      <c r="AF19" s="132">
        <f t="shared" si="4"/>
        <v>0</v>
      </c>
      <c r="AG19" s="93"/>
    </row>
    <row r="20" spans="1:33" x14ac:dyDescent="0.3">
      <c r="A20" s="42">
        <v>8</v>
      </c>
      <c r="B20" s="39" t="s">
        <v>130</v>
      </c>
      <c r="C20" s="144">
        <v>0</v>
      </c>
      <c r="D20" s="93">
        <v>0</v>
      </c>
      <c r="E20" s="93">
        <v>0</v>
      </c>
      <c r="F20" s="145">
        <v>0</v>
      </c>
      <c r="G20" s="93">
        <v>0</v>
      </c>
      <c r="H20" s="93">
        <v>0</v>
      </c>
      <c r="I20" s="93">
        <v>0</v>
      </c>
      <c r="J20" s="93">
        <v>0</v>
      </c>
      <c r="K20" s="93">
        <v>0</v>
      </c>
      <c r="L20" s="93"/>
      <c r="M20" s="93"/>
      <c r="N20" s="93"/>
      <c r="O20" s="93"/>
      <c r="P20" s="93"/>
      <c r="Q20" s="93"/>
      <c r="R20" s="93"/>
      <c r="S20" s="93"/>
      <c r="T20" s="93"/>
      <c r="U20" s="93"/>
      <c r="V20" s="93"/>
      <c r="W20" s="93"/>
      <c r="X20" s="93"/>
      <c r="Y20" s="93"/>
      <c r="Z20" s="93"/>
      <c r="AA20" s="93"/>
      <c r="AB20" s="131">
        <f t="shared" si="0"/>
        <v>0</v>
      </c>
      <c r="AC20" s="132">
        <f t="shared" si="1"/>
        <v>0</v>
      </c>
      <c r="AD20" s="132">
        <f t="shared" si="2"/>
        <v>0</v>
      </c>
      <c r="AE20" s="132">
        <f t="shared" si="3"/>
        <v>0</v>
      </c>
      <c r="AF20" s="132">
        <f t="shared" si="4"/>
        <v>0</v>
      </c>
      <c r="AG20" s="93"/>
    </row>
    <row r="21" spans="1:33" x14ac:dyDescent="0.3">
      <c r="A21" s="42">
        <v>9</v>
      </c>
      <c r="B21" s="57" t="s">
        <v>126</v>
      </c>
      <c r="C21" s="144">
        <v>0</v>
      </c>
      <c r="D21" s="93">
        <v>0</v>
      </c>
      <c r="E21" s="93">
        <v>0</v>
      </c>
      <c r="F21" s="145">
        <v>0</v>
      </c>
      <c r="G21" s="93">
        <v>0</v>
      </c>
      <c r="H21" s="93">
        <v>0</v>
      </c>
      <c r="I21" s="93">
        <v>0</v>
      </c>
      <c r="J21" s="93">
        <v>0</v>
      </c>
      <c r="K21" s="93">
        <v>0</v>
      </c>
      <c r="L21" s="93"/>
      <c r="M21" s="93"/>
      <c r="N21" s="93"/>
      <c r="O21" s="93"/>
      <c r="P21" s="93"/>
      <c r="Q21" s="93"/>
      <c r="R21" s="93"/>
      <c r="S21" s="93"/>
      <c r="T21" s="93"/>
      <c r="U21" s="93"/>
      <c r="V21" s="93"/>
      <c r="W21" s="93"/>
      <c r="X21" s="93"/>
      <c r="Y21" s="93"/>
      <c r="Z21" s="93"/>
      <c r="AA21" s="93"/>
      <c r="AB21" s="131">
        <f t="shared" si="0"/>
        <v>0</v>
      </c>
      <c r="AC21" s="132">
        <f t="shared" si="1"/>
        <v>0</v>
      </c>
      <c r="AD21" s="132">
        <f t="shared" si="2"/>
        <v>0</v>
      </c>
      <c r="AE21" s="132">
        <f t="shared" si="3"/>
        <v>0</v>
      </c>
      <c r="AF21" s="132">
        <f t="shared" si="4"/>
        <v>0</v>
      </c>
      <c r="AG21" s="93"/>
    </row>
    <row r="22" spans="1:33" x14ac:dyDescent="0.3">
      <c r="A22" s="43">
        <v>10</v>
      </c>
      <c r="B22" s="59" t="s">
        <v>127</v>
      </c>
      <c r="C22" s="146">
        <v>0</v>
      </c>
      <c r="D22" s="145">
        <v>0</v>
      </c>
      <c r="E22" s="145">
        <v>0</v>
      </c>
      <c r="F22" s="145">
        <v>0</v>
      </c>
      <c r="G22" s="145">
        <v>0</v>
      </c>
      <c r="H22" s="145">
        <v>0</v>
      </c>
      <c r="I22" s="145">
        <v>0</v>
      </c>
      <c r="J22" s="145">
        <v>0</v>
      </c>
      <c r="K22" s="145">
        <v>0</v>
      </c>
      <c r="L22" s="145"/>
      <c r="M22" s="145"/>
      <c r="N22" s="145"/>
      <c r="O22" s="145"/>
      <c r="P22" s="145"/>
      <c r="Q22" s="145"/>
      <c r="R22" s="145"/>
      <c r="S22" s="145"/>
      <c r="T22" s="145"/>
      <c r="U22" s="145"/>
      <c r="V22" s="145"/>
      <c r="W22" s="145"/>
      <c r="X22" s="145"/>
      <c r="Y22" s="145"/>
      <c r="Z22" s="145"/>
      <c r="AA22" s="145"/>
      <c r="AB22" s="131">
        <f t="shared" si="0"/>
        <v>0</v>
      </c>
      <c r="AC22" s="132">
        <f t="shared" si="1"/>
        <v>0</v>
      </c>
      <c r="AD22" s="132">
        <f t="shared" si="2"/>
        <v>0</v>
      </c>
      <c r="AE22" s="132">
        <f t="shared" si="3"/>
        <v>0</v>
      </c>
      <c r="AF22" s="132">
        <f t="shared" si="4"/>
        <v>0</v>
      </c>
      <c r="AG22" s="145"/>
    </row>
    <row r="23" spans="1:33" x14ac:dyDescent="0.3">
      <c r="A23" s="42">
        <v>11</v>
      </c>
      <c r="B23" s="57" t="s">
        <v>128</v>
      </c>
      <c r="C23" s="144">
        <v>0</v>
      </c>
      <c r="D23" s="93">
        <v>0</v>
      </c>
      <c r="E23" s="96">
        <v>0</v>
      </c>
      <c r="F23" s="145">
        <v>0</v>
      </c>
      <c r="G23" s="93">
        <v>0</v>
      </c>
      <c r="H23" s="93">
        <v>0</v>
      </c>
      <c r="I23" s="93">
        <v>0</v>
      </c>
      <c r="J23" s="96">
        <v>0</v>
      </c>
      <c r="K23" s="93">
        <v>0</v>
      </c>
      <c r="L23" s="93"/>
      <c r="M23" s="93"/>
      <c r="N23" s="96"/>
      <c r="O23" s="93"/>
      <c r="P23" s="93"/>
      <c r="Q23" s="93"/>
      <c r="R23" s="96"/>
      <c r="S23" s="93"/>
      <c r="T23" s="93"/>
      <c r="U23" s="93"/>
      <c r="V23" s="96"/>
      <c r="W23" s="93"/>
      <c r="X23" s="93"/>
      <c r="Y23" s="93"/>
      <c r="Z23" s="96"/>
      <c r="AA23" s="93"/>
      <c r="AB23" s="131">
        <f t="shared" si="0"/>
        <v>0</v>
      </c>
      <c r="AC23" s="132">
        <f t="shared" si="1"/>
        <v>0</v>
      </c>
      <c r="AD23" s="96"/>
      <c r="AE23" s="132">
        <f t="shared" si="3"/>
        <v>0</v>
      </c>
      <c r="AF23" s="132">
        <f t="shared" si="4"/>
        <v>0</v>
      </c>
      <c r="AG23" s="93"/>
    </row>
    <row r="24" spans="1:33" x14ac:dyDescent="0.3">
      <c r="A24" s="42">
        <v>12</v>
      </c>
      <c r="B24" s="39" t="s">
        <v>131</v>
      </c>
      <c r="C24" s="144">
        <v>0</v>
      </c>
      <c r="D24" s="93">
        <v>0</v>
      </c>
      <c r="E24" s="93">
        <v>0</v>
      </c>
      <c r="F24" s="145">
        <v>0</v>
      </c>
      <c r="G24" s="93">
        <v>0</v>
      </c>
      <c r="H24" s="93">
        <v>0</v>
      </c>
      <c r="I24" s="93">
        <v>0</v>
      </c>
      <c r="J24" s="93">
        <v>0</v>
      </c>
      <c r="K24" s="93">
        <v>0</v>
      </c>
      <c r="L24" s="93"/>
      <c r="M24" s="93"/>
      <c r="N24" s="93"/>
      <c r="O24" s="93"/>
      <c r="P24" s="93"/>
      <c r="Q24" s="93"/>
      <c r="R24" s="93"/>
      <c r="S24" s="93"/>
      <c r="T24" s="93"/>
      <c r="U24" s="93"/>
      <c r="V24" s="93"/>
      <c r="W24" s="93"/>
      <c r="X24" s="93"/>
      <c r="Y24" s="93"/>
      <c r="Z24" s="93"/>
      <c r="AA24" s="93"/>
      <c r="AB24" s="131">
        <f t="shared" si="0"/>
        <v>0</v>
      </c>
      <c r="AC24" s="132">
        <f t="shared" si="1"/>
        <v>0</v>
      </c>
      <c r="AD24" s="132">
        <f t="shared" si="2"/>
        <v>0</v>
      </c>
      <c r="AE24" s="132">
        <f t="shared" si="3"/>
        <v>0</v>
      </c>
      <c r="AF24" s="132">
        <f t="shared" si="4"/>
        <v>0</v>
      </c>
      <c r="AG24" s="93"/>
    </row>
    <row r="25" spans="1:33" x14ac:dyDescent="0.3">
      <c r="A25" s="42">
        <v>13</v>
      </c>
      <c r="B25" s="57" t="s">
        <v>126</v>
      </c>
      <c r="C25" s="144">
        <v>0</v>
      </c>
      <c r="D25" s="93">
        <v>0</v>
      </c>
      <c r="E25" s="93">
        <v>0</v>
      </c>
      <c r="F25" s="145">
        <v>0</v>
      </c>
      <c r="G25" s="93">
        <v>0</v>
      </c>
      <c r="H25" s="93">
        <v>0</v>
      </c>
      <c r="I25" s="93">
        <v>0</v>
      </c>
      <c r="J25" s="93">
        <v>0</v>
      </c>
      <c r="K25" s="93">
        <v>0</v>
      </c>
      <c r="L25" s="93"/>
      <c r="M25" s="93"/>
      <c r="N25" s="93"/>
      <c r="O25" s="93"/>
      <c r="P25" s="93"/>
      <c r="Q25" s="93"/>
      <c r="R25" s="93"/>
      <c r="S25" s="93"/>
      <c r="T25" s="93"/>
      <c r="U25" s="93"/>
      <c r="V25" s="93"/>
      <c r="W25" s="93"/>
      <c r="X25" s="93"/>
      <c r="Y25" s="93"/>
      <c r="Z25" s="93"/>
      <c r="AA25" s="93"/>
      <c r="AB25" s="131">
        <f t="shared" si="0"/>
        <v>0</v>
      </c>
      <c r="AC25" s="132">
        <f t="shared" si="1"/>
        <v>0</v>
      </c>
      <c r="AD25" s="132">
        <f t="shared" si="2"/>
        <v>0</v>
      </c>
      <c r="AE25" s="132">
        <f t="shared" si="3"/>
        <v>0</v>
      </c>
      <c r="AF25" s="132">
        <f t="shared" si="4"/>
        <v>0</v>
      </c>
      <c r="AG25" s="93"/>
    </row>
    <row r="26" spans="1:33" x14ac:dyDescent="0.3">
      <c r="A26" s="43">
        <v>14</v>
      </c>
      <c r="B26" s="59" t="s">
        <v>127</v>
      </c>
      <c r="C26" s="146">
        <v>0</v>
      </c>
      <c r="D26" s="145">
        <v>0</v>
      </c>
      <c r="E26" s="145">
        <v>0</v>
      </c>
      <c r="F26" s="145">
        <v>0</v>
      </c>
      <c r="G26" s="145">
        <v>0</v>
      </c>
      <c r="H26" s="145">
        <v>0</v>
      </c>
      <c r="I26" s="145">
        <v>0</v>
      </c>
      <c r="J26" s="145">
        <v>0</v>
      </c>
      <c r="K26" s="145">
        <v>0</v>
      </c>
      <c r="L26" s="145"/>
      <c r="M26" s="145"/>
      <c r="N26" s="145"/>
      <c r="O26" s="145"/>
      <c r="P26" s="145"/>
      <c r="Q26" s="145"/>
      <c r="R26" s="145"/>
      <c r="S26" s="145"/>
      <c r="T26" s="145"/>
      <c r="U26" s="145"/>
      <c r="V26" s="145"/>
      <c r="W26" s="145"/>
      <c r="X26" s="145"/>
      <c r="Y26" s="145"/>
      <c r="Z26" s="145"/>
      <c r="AA26" s="145"/>
      <c r="AB26" s="131">
        <f t="shared" si="0"/>
        <v>0</v>
      </c>
      <c r="AC26" s="132">
        <f t="shared" si="1"/>
        <v>0</v>
      </c>
      <c r="AD26" s="132">
        <f t="shared" si="2"/>
        <v>0</v>
      </c>
      <c r="AE26" s="132">
        <f t="shared" si="3"/>
        <v>0</v>
      </c>
      <c r="AF26" s="132">
        <f t="shared" si="4"/>
        <v>0</v>
      </c>
      <c r="AG26" s="145"/>
    </row>
    <row r="27" spans="1:33" x14ac:dyDescent="0.3">
      <c r="A27" s="42">
        <v>15</v>
      </c>
      <c r="B27" s="57" t="s">
        <v>128</v>
      </c>
      <c r="C27" s="144">
        <v>0</v>
      </c>
      <c r="D27" s="93">
        <v>0</v>
      </c>
      <c r="E27" s="96">
        <v>0</v>
      </c>
      <c r="F27" s="145">
        <v>0</v>
      </c>
      <c r="G27" s="93">
        <v>0</v>
      </c>
      <c r="H27" s="93">
        <v>0</v>
      </c>
      <c r="I27" s="93">
        <v>0</v>
      </c>
      <c r="J27" s="96">
        <v>0</v>
      </c>
      <c r="K27" s="93">
        <v>0</v>
      </c>
      <c r="L27" s="93"/>
      <c r="M27" s="93"/>
      <c r="N27" s="96"/>
      <c r="O27" s="93"/>
      <c r="P27" s="93"/>
      <c r="Q27" s="93"/>
      <c r="R27" s="96"/>
      <c r="S27" s="93"/>
      <c r="T27" s="93"/>
      <c r="U27" s="93"/>
      <c r="V27" s="96"/>
      <c r="W27" s="93"/>
      <c r="X27" s="93"/>
      <c r="Y27" s="93"/>
      <c r="Z27" s="96"/>
      <c r="AA27" s="93"/>
      <c r="AB27" s="131">
        <f t="shared" si="0"/>
        <v>0</v>
      </c>
      <c r="AC27" s="132">
        <f t="shared" si="1"/>
        <v>0</v>
      </c>
      <c r="AD27" s="96"/>
      <c r="AE27" s="132">
        <f t="shared" si="3"/>
        <v>0</v>
      </c>
      <c r="AF27" s="132">
        <f t="shared" si="4"/>
        <v>0</v>
      </c>
      <c r="AG27" s="93"/>
    </row>
    <row r="28" spans="1:33" x14ac:dyDescent="0.3">
      <c r="A28" s="42">
        <v>16</v>
      </c>
      <c r="B28" s="39" t="s">
        <v>132</v>
      </c>
      <c r="C28" s="144">
        <v>0</v>
      </c>
      <c r="D28" s="93">
        <v>0</v>
      </c>
      <c r="E28" s="93">
        <v>0</v>
      </c>
      <c r="F28" s="145">
        <v>0</v>
      </c>
      <c r="G28" s="93">
        <v>0</v>
      </c>
      <c r="H28" s="93">
        <v>0</v>
      </c>
      <c r="I28" s="93">
        <v>0</v>
      </c>
      <c r="J28" s="93">
        <v>0</v>
      </c>
      <c r="K28" s="93">
        <v>0</v>
      </c>
      <c r="L28" s="93"/>
      <c r="M28" s="93"/>
      <c r="N28" s="93"/>
      <c r="O28" s="93"/>
      <c r="P28" s="93"/>
      <c r="Q28" s="93"/>
      <c r="R28" s="93"/>
      <c r="S28" s="93"/>
      <c r="T28" s="93"/>
      <c r="U28" s="93"/>
      <c r="V28" s="93"/>
      <c r="W28" s="93"/>
      <c r="X28" s="93"/>
      <c r="Y28" s="93"/>
      <c r="Z28" s="93"/>
      <c r="AA28" s="93"/>
      <c r="AB28" s="131">
        <f t="shared" si="0"/>
        <v>0</v>
      </c>
      <c r="AC28" s="132">
        <f t="shared" si="1"/>
        <v>0</v>
      </c>
      <c r="AD28" s="132">
        <f t="shared" si="2"/>
        <v>0</v>
      </c>
      <c r="AE28" s="132">
        <f t="shared" si="3"/>
        <v>0</v>
      </c>
      <c r="AF28" s="132">
        <f t="shared" si="4"/>
        <v>0</v>
      </c>
      <c r="AG28" s="93"/>
    </row>
    <row r="29" spans="1:33" x14ac:dyDescent="0.3">
      <c r="A29" s="42">
        <v>17</v>
      </c>
      <c r="B29" s="57" t="s">
        <v>126</v>
      </c>
      <c r="C29" s="144">
        <v>0</v>
      </c>
      <c r="D29" s="93">
        <v>0</v>
      </c>
      <c r="E29" s="93">
        <v>0</v>
      </c>
      <c r="F29" s="145">
        <v>0</v>
      </c>
      <c r="G29" s="93">
        <v>0</v>
      </c>
      <c r="H29" s="93">
        <v>0</v>
      </c>
      <c r="I29" s="93">
        <v>0</v>
      </c>
      <c r="J29" s="93">
        <v>0</v>
      </c>
      <c r="K29" s="93">
        <v>0</v>
      </c>
      <c r="L29" s="93"/>
      <c r="M29" s="93"/>
      <c r="N29" s="93"/>
      <c r="O29" s="93"/>
      <c r="P29" s="93"/>
      <c r="Q29" s="93"/>
      <c r="R29" s="93"/>
      <c r="S29" s="93"/>
      <c r="T29" s="93"/>
      <c r="U29" s="93"/>
      <c r="V29" s="93"/>
      <c r="W29" s="93"/>
      <c r="X29" s="93"/>
      <c r="Y29" s="93"/>
      <c r="Z29" s="93"/>
      <c r="AA29" s="93"/>
      <c r="AB29" s="131">
        <f t="shared" si="0"/>
        <v>0</v>
      </c>
      <c r="AC29" s="132">
        <f t="shared" si="1"/>
        <v>0</v>
      </c>
      <c r="AD29" s="132">
        <f t="shared" si="2"/>
        <v>0</v>
      </c>
      <c r="AE29" s="132">
        <f t="shared" si="3"/>
        <v>0</v>
      </c>
      <c r="AF29" s="132">
        <f t="shared" si="4"/>
        <v>0</v>
      </c>
      <c r="AG29" s="93"/>
    </row>
    <row r="30" spans="1:33" x14ac:dyDescent="0.3">
      <c r="A30" s="43">
        <v>18</v>
      </c>
      <c r="B30" s="59" t="s">
        <v>127</v>
      </c>
      <c r="C30" s="146">
        <v>0</v>
      </c>
      <c r="D30" s="145">
        <v>0</v>
      </c>
      <c r="E30" s="145">
        <v>0</v>
      </c>
      <c r="F30" s="145">
        <v>0</v>
      </c>
      <c r="G30" s="145">
        <v>0</v>
      </c>
      <c r="H30" s="145">
        <v>0</v>
      </c>
      <c r="I30" s="145">
        <v>0</v>
      </c>
      <c r="J30" s="145">
        <v>0</v>
      </c>
      <c r="K30" s="145">
        <v>0</v>
      </c>
      <c r="L30" s="145"/>
      <c r="M30" s="145"/>
      <c r="N30" s="145"/>
      <c r="O30" s="145"/>
      <c r="P30" s="145"/>
      <c r="Q30" s="145"/>
      <c r="R30" s="145"/>
      <c r="S30" s="145"/>
      <c r="T30" s="145"/>
      <c r="U30" s="145"/>
      <c r="V30" s="145"/>
      <c r="W30" s="145"/>
      <c r="X30" s="145"/>
      <c r="Y30" s="145"/>
      <c r="Z30" s="145"/>
      <c r="AA30" s="145"/>
      <c r="AB30" s="131">
        <f t="shared" si="0"/>
        <v>0</v>
      </c>
      <c r="AC30" s="132">
        <f t="shared" si="1"/>
        <v>0</v>
      </c>
      <c r="AD30" s="132">
        <f t="shared" si="2"/>
        <v>0</v>
      </c>
      <c r="AE30" s="132">
        <f t="shared" si="3"/>
        <v>0</v>
      </c>
      <c r="AF30" s="132">
        <f t="shared" si="4"/>
        <v>0</v>
      </c>
      <c r="AG30" s="145"/>
    </row>
    <row r="31" spans="1:33" x14ac:dyDescent="0.3">
      <c r="A31" s="42">
        <v>19</v>
      </c>
      <c r="B31" s="57" t="s">
        <v>128</v>
      </c>
      <c r="C31" s="144">
        <v>0</v>
      </c>
      <c r="D31" s="93">
        <v>0</v>
      </c>
      <c r="E31" s="96">
        <v>0</v>
      </c>
      <c r="F31" s="145">
        <v>0</v>
      </c>
      <c r="G31" s="93">
        <v>0</v>
      </c>
      <c r="H31" s="93">
        <v>0</v>
      </c>
      <c r="I31" s="93">
        <v>0</v>
      </c>
      <c r="J31" s="96">
        <v>0</v>
      </c>
      <c r="K31" s="93">
        <v>0</v>
      </c>
      <c r="L31" s="93"/>
      <c r="M31" s="93"/>
      <c r="N31" s="96"/>
      <c r="O31" s="93"/>
      <c r="P31" s="93"/>
      <c r="Q31" s="93"/>
      <c r="R31" s="96"/>
      <c r="S31" s="93"/>
      <c r="T31" s="93"/>
      <c r="U31" s="93"/>
      <c r="V31" s="96"/>
      <c r="W31" s="93"/>
      <c r="X31" s="93"/>
      <c r="Y31" s="93"/>
      <c r="Z31" s="96"/>
      <c r="AA31" s="93"/>
      <c r="AB31" s="131">
        <f t="shared" si="0"/>
        <v>0</v>
      </c>
      <c r="AC31" s="132">
        <f t="shared" si="1"/>
        <v>0</v>
      </c>
      <c r="AD31" s="96"/>
      <c r="AE31" s="132">
        <f t="shared" si="3"/>
        <v>0</v>
      </c>
      <c r="AF31" s="132">
        <f t="shared" si="4"/>
        <v>0</v>
      </c>
      <c r="AG31" s="93"/>
    </row>
    <row r="32" spans="1:33" x14ac:dyDescent="0.3">
      <c r="A32" s="42">
        <v>20</v>
      </c>
      <c r="B32" s="37" t="s">
        <v>133</v>
      </c>
      <c r="C32" s="144">
        <v>421311168.16003627</v>
      </c>
      <c r="D32" s="93">
        <v>165440008.01988322</v>
      </c>
      <c r="E32" s="93">
        <v>0</v>
      </c>
      <c r="F32" s="145">
        <v>46316093.209174499</v>
      </c>
      <c r="G32" s="93">
        <v>115962226.22474501</v>
      </c>
      <c r="H32" s="93">
        <v>389654.67060000001</v>
      </c>
      <c r="I32" s="93">
        <v>389654.67060000001</v>
      </c>
      <c r="J32" s="93">
        <v>0</v>
      </c>
      <c r="K32" s="93">
        <v>0</v>
      </c>
      <c r="L32" s="93"/>
      <c r="M32" s="93"/>
      <c r="N32" s="93"/>
      <c r="O32" s="93"/>
      <c r="P32" s="93"/>
      <c r="Q32" s="93"/>
      <c r="R32" s="93"/>
      <c r="S32" s="93"/>
      <c r="T32" s="93"/>
      <c r="U32" s="93"/>
      <c r="V32" s="93"/>
      <c r="W32" s="93"/>
      <c r="X32" s="93"/>
      <c r="Y32" s="93"/>
      <c r="Z32" s="93"/>
      <c r="AA32" s="93"/>
      <c r="AB32" s="131">
        <f t="shared" si="0"/>
        <v>421700822.83063626</v>
      </c>
      <c r="AC32" s="132">
        <f t="shared" si="1"/>
        <v>165829662.69048321</v>
      </c>
      <c r="AD32" s="132">
        <f t="shared" si="2"/>
        <v>0</v>
      </c>
      <c r="AE32" s="132">
        <f t="shared" si="3"/>
        <v>46316093.209174499</v>
      </c>
      <c r="AF32" s="132">
        <f t="shared" si="4"/>
        <v>115962226.22474501</v>
      </c>
      <c r="AG32" s="93"/>
    </row>
    <row r="33" spans="1:33" x14ac:dyDescent="0.3">
      <c r="A33" s="42">
        <v>21</v>
      </c>
      <c r="B33" s="39" t="s">
        <v>126</v>
      </c>
      <c r="C33" s="144">
        <v>420729105.38662326</v>
      </c>
      <c r="D33" s="93">
        <v>165009836.77253324</v>
      </c>
      <c r="E33" s="93">
        <v>0</v>
      </c>
      <c r="F33" s="145">
        <v>46316093.209174499</v>
      </c>
      <c r="G33" s="93">
        <v>115532054.977395</v>
      </c>
      <c r="H33" s="93">
        <v>389654.67060000001</v>
      </c>
      <c r="I33" s="93">
        <v>389654.67060000001</v>
      </c>
      <c r="J33" s="93">
        <v>0</v>
      </c>
      <c r="K33" s="93">
        <v>0</v>
      </c>
      <c r="L33" s="93"/>
      <c r="M33" s="93"/>
      <c r="N33" s="93"/>
      <c r="O33" s="93"/>
      <c r="P33" s="93"/>
      <c r="Q33" s="93"/>
      <c r="R33" s="93"/>
      <c r="S33" s="93"/>
      <c r="T33" s="93"/>
      <c r="U33" s="93"/>
      <c r="V33" s="93"/>
      <c r="W33" s="93"/>
      <c r="X33" s="93"/>
      <c r="Y33" s="93"/>
      <c r="Z33" s="93"/>
      <c r="AA33" s="93"/>
      <c r="AB33" s="131">
        <f t="shared" si="0"/>
        <v>421118760.05722326</v>
      </c>
      <c r="AC33" s="132">
        <f t="shared" si="1"/>
        <v>165399491.44313323</v>
      </c>
      <c r="AD33" s="132">
        <f t="shared" si="2"/>
        <v>0</v>
      </c>
      <c r="AE33" s="132">
        <f t="shared" si="3"/>
        <v>46316093.209174499</v>
      </c>
      <c r="AF33" s="132">
        <f t="shared" si="4"/>
        <v>115532054.977395</v>
      </c>
      <c r="AG33" s="93"/>
    </row>
    <row r="34" spans="1:33" x14ac:dyDescent="0.3">
      <c r="A34" s="42">
        <v>22</v>
      </c>
      <c r="B34" s="60" t="s">
        <v>127</v>
      </c>
      <c r="C34" s="146">
        <v>582062.77341300005</v>
      </c>
      <c r="D34" s="145">
        <v>430171.24735000002</v>
      </c>
      <c r="E34" s="145">
        <v>0</v>
      </c>
      <c r="F34" s="145">
        <v>0</v>
      </c>
      <c r="G34" s="145">
        <v>430171.24735000002</v>
      </c>
      <c r="H34" s="145">
        <v>0</v>
      </c>
      <c r="I34" s="145">
        <v>0</v>
      </c>
      <c r="J34" s="145">
        <v>0</v>
      </c>
      <c r="K34" s="145">
        <v>0</v>
      </c>
      <c r="L34" s="145"/>
      <c r="M34" s="145"/>
      <c r="N34" s="145"/>
      <c r="O34" s="145"/>
      <c r="P34" s="145"/>
      <c r="Q34" s="145"/>
      <c r="R34" s="145"/>
      <c r="S34" s="145"/>
      <c r="T34" s="145"/>
      <c r="U34" s="145"/>
      <c r="V34" s="145"/>
      <c r="W34" s="145"/>
      <c r="X34" s="145"/>
      <c r="Y34" s="145"/>
      <c r="Z34" s="145"/>
      <c r="AA34" s="145"/>
      <c r="AB34" s="131">
        <f t="shared" si="0"/>
        <v>582062.77341300005</v>
      </c>
      <c r="AC34" s="132">
        <f t="shared" si="1"/>
        <v>430171.24735000002</v>
      </c>
      <c r="AD34" s="132">
        <f t="shared" si="2"/>
        <v>0</v>
      </c>
      <c r="AE34" s="132">
        <f t="shared" si="3"/>
        <v>0</v>
      </c>
      <c r="AF34" s="132">
        <f t="shared" si="4"/>
        <v>430171.24735000002</v>
      </c>
      <c r="AG34" s="145"/>
    </row>
    <row r="35" spans="1:33" x14ac:dyDescent="0.3">
      <c r="A35" s="42">
        <v>23</v>
      </c>
      <c r="B35" s="39" t="s">
        <v>128</v>
      </c>
      <c r="C35" s="144">
        <v>0</v>
      </c>
      <c r="D35" s="93">
        <v>0</v>
      </c>
      <c r="E35" s="96">
        <v>0</v>
      </c>
      <c r="F35" s="145">
        <v>0</v>
      </c>
      <c r="G35" s="93">
        <v>0</v>
      </c>
      <c r="H35" s="93">
        <v>0</v>
      </c>
      <c r="I35" s="93">
        <v>0</v>
      </c>
      <c r="J35" s="96">
        <v>0</v>
      </c>
      <c r="K35" s="93">
        <v>0</v>
      </c>
      <c r="L35" s="93"/>
      <c r="M35" s="93"/>
      <c r="N35" s="96"/>
      <c r="O35" s="93"/>
      <c r="P35" s="93"/>
      <c r="Q35" s="93"/>
      <c r="R35" s="96"/>
      <c r="S35" s="93"/>
      <c r="T35" s="93"/>
      <c r="U35" s="93"/>
      <c r="V35" s="96"/>
      <c r="W35" s="93"/>
      <c r="X35" s="93"/>
      <c r="Y35" s="93"/>
      <c r="Z35" s="96"/>
      <c r="AA35" s="93"/>
      <c r="AB35" s="131">
        <f t="shared" si="0"/>
        <v>0</v>
      </c>
      <c r="AC35" s="132">
        <f t="shared" si="1"/>
        <v>0</v>
      </c>
      <c r="AD35" s="96"/>
      <c r="AE35" s="132">
        <f t="shared" si="3"/>
        <v>0</v>
      </c>
      <c r="AF35" s="132">
        <f t="shared" si="4"/>
        <v>0</v>
      </c>
      <c r="AG35" s="93"/>
    </row>
    <row r="36" spans="1:33" x14ac:dyDescent="0.3">
      <c r="A36" s="42">
        <v>24</v>
      </c>
      <c r="B36" s="37" t="s">
        <v>134</v>
      </c>
      <c r="C36" s="150">
        <v>1884105471.8427033</v>
      </c>
      <c r="D36" s="93">
        <v>18563974.738961801</v>
      </c>
      <c r="E36" s="93">
        <v>18563974.738961801</v>
      </c>
      <c r="F36" s="145">
        <v>0</v>
      </c>
      <c r="G36" s="93">
        <v>0</v>
      </c>
      <c r="H36" s="155"/>
      <c r="I36" s="134">
        <v>0</v>
      </c>
      <c r="J36" s="134">
        <v>0</v>
      </c>
      <c r="K36" s="134">
        <v>0</v>
      </c>
      <c r="L36" s="96"/>
      <c r="M36" s="96"/>
      <c r="N36" s="96"/>
      <c r="O36" s="96"/>
      <c r="P36" s="134"/>
      <c r="Q36" s="134"/>
      <c r="R36" s="134"/>
      <c r="S36" s="134"/>
      <c r="T36" s="96"/>
      <c r="U36" s="96"/>
      <c r="V36" s="96"/>
      <c r="W36" s="96"/>
      <c r="X36" s="96"/>
      <c r="Y36" s="96"/>
      <c r="Z36" s="96"/>
      <c r="AA36" s="96"/>
      <c r="AB36" s="131">
        <f t="shared" si="0"/>
        <v>1884105471.8427033</v>
      </c>
      <c r="AC36" s="132">
        <f t="shared" si="1"/>
        <v>18563974.738961801</v>
      </c>
      <c r="AD36" s="132">
        <f t="shared" si="2"/>
        <v>18563974.738961801</v>
      </c>
      <c r="AE36" s="132">
        <f t="shared" si="3"/>
        <v>0</v>
      </c>
      <c r="AF36" s="132">
        <f t="shared" si="4"/>
        <v>0</v>
      </c>
      <c r="AG36" s="145"/>
    </row>
    <row r="37" spans="1:33" x14ac:dyDescent="0.3">
      <c r="A37" s="42">
        <v>25</v>
      </c>
      <c r="B37" s="39" t="s">
        <v>135</v>
      </c>
      <c r="C37" s="144">
        <v>1881886837.7784274</v>
      </c>
      <c r="D37" s="93">
        <v>18563974.738961801</v>
      </c>
      <c r="E37" s="93">
        <v>18563974.738961801</v>
      </c>
      <c r="F37" s="145">
        <v>0</v>
      </c>
      <c r="G37" s="93">
        <v>0</v>
      </c>
      <c r="H37" s="134">
        <v>0</v>
      </c>
      <c r="I37" s="134">
        <v>0</v>
      </c>
      <c r="J37" s="134">
        <v>0</v>
      </c>
      <c r="K37" s="134">
        <v>0</v>
      </c>
      <c r="L37" s="96"/>
      <c r="M37" s="96"/>
      <c r="N37" s="96"/>
      <c r="O37" s="96"/>
      <c r="P37" s="134"/>
      <c r="Q37" s="134"/>
      <c r="R37" s="134"/>
      <c r="S37" s="134"/>
      <c r="T37" s="96"/>
      <c r="U37" s="96"/>
      <c r="V37" s="96"/>
      <c r="W37" s="96"/>
      <c r="X37" s="96"/>
      <c r="Y37" s="96"/>
      <c r="Z37" s="96"/>
      <c r="AA37" s="96"/>
      <c r="AB37" s="131">
        <f t="shared" si="0"/>
        <v>1881886837.7784274</v>
      </c>
      <c r="AC37" s="132">
        <f t="shared" si="1"/>
        <v>18563974.738961801</v>
      </c>
      <c r="AD37" s="132">
        <f t="shared" si="2"/>
        <v>18563974.738961801</v>
      </c>
      <c r="AE37" s="132">
        <f t="shared" si="3"/>
        <v>0</v>
      </c>
      <c r="AF37" s="132">
        <f t="shared" si="4"/>
        <v>0</v>
      </c>
      <c r="AG37" s="145"/>
    </row>
    <row r="38" spans="1:33" x14ac:dyDescent="0.3">
      <c r="A38" s="42">
        <v>26</v>
      </c>
      <c r="B38" s="39" t="s">
        <v>136</v>
      </c>
      <c r="C38" s="144">
        <v>0</v>
      </c>
      <c r="D38" s="93">
        <v>0</v>
      </c>
      <c r="E38" s="93">
        <v>0</v>
      </c>
      <c r="F38" s="93">
        <v>0</v>
      </c>
      <c r="G38" s="93">
        <v>0</v>
      </c>
      <c r="H38" s="134">
        <v>0</v>
      </c>
      <c r="I38" s="134">
        <v>0</v>
      </c>
      <c r="J38" s="134">
        <v>0</v>
      </c>
      <c r="K38" s="134">
        <v>0</v>
      </c>
      <c r="L38" s="96"/>
      <c r="M38" s="96"/>
      <c r="N38" s="96"/>
      <c r="O38" s="96"/>
      <c r="P38" s="134"/>
      <c r="Q38" s="134"/>
      <c r="R38" s="134"/>
      <c r="S38" s="134"/>
      <c r="T38" s="96"/>
      <c r="U38" s="96"/>
      <c r="V38" s="96"/>
      <c r="W38" s="96"/>
      <c r="X38" s="96"/>
      <c r="Y38" s="96"/>
      <c r="Z38" s="96"/>
      <c r="AA38" s="96"/>
      <c r="AB38" s="131">
        <f t="shared" si="0"/>
        <v>0</v>
      </c>
      <c r="AC38" s="132">
        <f t="shared" si="1"/>
        <v>0</v>
      </c>
      <c r="AD38" s="132">
        <f t="shared" si="2"/>
        <v>0</v>
      </c>
      <c r="AE38" s="132">
        <f t="shared" si="3"/>
        <v>0</v>
      </c>
      <c r="AF38" s="132">
        <f t="shared" si="4"/>
        <v>0</v>
      </c>
      <c r="AG38" s="145"/>
    </row>
    <row r="39" spans="1:33" x14ac:dyDescent="0.3">
      <c r="A39" s="42">
        <v>27</v>
      </c>
      <c r="B39" s="39" t="s">
        <v>137</v>
      </c>
      <c r="C39" s="150">
        <v>2218634.0642758999</v>
      </c>
      <c r="D39" s="93">
        <v>0</v>
      </c>
      <c r="E39" s="93">
        <v>0</v>
      </c>
      <c r="F39" s="93">
        <v>0</v>
      </c>
      <c r="G39" s="93">
        <v>0</v>
      </c>
      <c r="H39" s="155"/>
      <c r="I39" s="96">
        <v>0</v>
      </c>
      <c r="J39" s="96">
        <v>0</v>
      </c>
      <c r="K39" s="96">
        <v>0</v>
      </c>
      <c r="L39" s="96"/>
      <c r="M39" s="96"/>
      <c r="N39" s="96"/>
      <c r="O39" s="96"/>
      <c r="P39" s="96"/>
      <c r="Q39" s="96"/>
      <c r="R39" s="96"/>
      <c r="S39" s="96"/>
      <c r="T39" s="96"/>
      <c r="U39" s="96"/>
      <c r="V39" s="96"/>
      <c r="W39" s="96"/>
      <c r="X39" s="96"/>
      <c r="Y39" s="96"/>
      <c r="Z39" s="96"/>
      <c r="AA39" s="96"/>
      <c r="AB39" s="131">
        <f t="shared" si="0"/>
        <v>2218634.0642758999</v>
      </c>
      <c r="AC39" s="132">
        <f t="shared" si="1"/>
        <v>0</v>
      </c>
      <c r="AD39" s="132">
        <f t="shared" si="2"/>
        <v>0</v>
      </c>
      <c r="AE39" s="132">
        <f t="shared" si="3"/>
        <v>0</v>
      </c>
      <c r="AF39" s="132">
        <f t="shared" si="4"/>
        <v>0</v>
      </c>
      <c r="AG39" s="145"/>
    </row>
    <row r="40" spans="1:33" x14ac:dyDescent="0.3">
      <c r="A40" s="42">
        <v>28</v>
      </c>
      <c r="B40" s="37" t="s">
        <v>138</v>
      </c>
      <c r="C40" s="144">
        <v>0</v>
      </c>
      <c r="D40" s="93">
        <v>0</v>
      </c>
      <c r="E40" s="93">
        <v>0</v>
      </c>
      <c r="F40" s="93">
        <v>0</v>
      </c>
      <c r="G40" s="93">
        <v>0</v>
      </c>
      <c r="H40" s="145">
        <v>0</v>
      </c>
      <c r="I40" s="145">
        <v>0</v>
      </c>
      <c r="J40" s="145">
        <v>0</v>
      </c>
      <c r="K40" s="145">
        <v>0</v>
      </c>
      <c r="L40" s="145"/>
      <c r="M40" s="145"/>
      <c r="N40" s="145"/>
      <c r="O40" s="145"/>
      <c r="P40" s="145"/>
      <c r="Q40" s="145"/>
      <c r="R40" s="145"/>
      <c r="S40" s="145"/>
      <c r="T40" s="145"/>
      <c r="U40" s="145"/>
      <c r="V40" s="145"/>
      <c r="W40" s="145"/>
      <c r="X40" s="145"/>
      <c r="Y40" s="145"/>
      <c r="Z40" s="145"/>
      <c r="AA40" s="145"/>
      <c r="AB40" s="131">
        <f t="shared" si="0"/>
        <v>0</v>
      </c>
      <c r="AC40" s="132">
        <f t="shared" si="1"/>
        <v>0</v>
      </c>
      <c r="AD40" s="132">
        <f t="shared" si="2"/>
        <v>0</v>
      </c>
      <c r="AE40" s="132">
        <f t="shared" si="3"/>
        <v>0</v>
      </c>
      <c r="AF40" s="132">
        <f t="shared" si="4"/>
        <v>0</v>
      </c>
      <c r="AG40" s="145"/>
    </row>
    <row r="41" spans="1:33" x14ac:dyDescent="0.3">
      <c r="A41" s="42">
        <v>29</v>
      </c>
      <c r="B41" s="39" t="s">
        <v>139</v>
      </c>
      <c r="C41" s="144">
        <v>0</v>
      </c>
      <c r="D41" s="93">
        <v>0</v>
      </c>
      <c r="E41" s="93">
        <v>0</v>
      </c>
      <c r="F41" s="93">
        <v>0</v>
      </c>
      <c r="G41" s="93">
        <v>0</v>
      </c>
      <c r="H41" s="145">
        <v>0</v>
      </c>
      <c r="I41" s="145">
        <v>0</v>
      </c>
      <c r="J41" s="145">
        <v>0</v>
      </c>
      <c r="K41" s="145">
        <v>0</v>
      </c>
      <c r="L41" s="145"/>
      <c r="M41" s="145"/>
      <c r="N41" s="145"/>
      <c r="O41" s="145"/>
      <c r="P41" s="145"/>
      <c r="Q41" s="145"/>
      <c r="R41" s="145"/>
      <c r="S41" s="145"/>
      <c r="T41" s="145"/>
      <c r="U41" s="145"/>
      <c r="V41" s="145"/>
      <c r="W41" s="145"/>
      <c r="X41" s="145"/>
      <c r="Y41" s="145"/>
      <c r="Z41" s="145"/>
      <c r="AA41" s="145"/>
      <c r="AB41" s="131">
        <f t="shared" si="0"/>
        <v>0</v>
      </c>
      <c r="AC41" s="132">
        <f t="shared" si="1"/>
        <v>0</v>
      </c>
      <c r="AD41" s="132">
        <f t="shared" si="2"/>
        <v>0</v>
      </c>
      <c r="AE41" s="132">
        <f t="shared" si="3"/>
        <v>0</v>
      </c>
      <c r="AF41" s="132">
        <f t="shared" si="4"/>
        <v>0</v>
      </c>
      <c r="AG41" s="145"/>
    </row>
    <row r="42" spans="1:33" x14ac:dyDescent="0.3">
      <c r="A42" s="42">
        <v>30</v>
      </c>
      <c r="B42" s="39" t="s">
        <v>140</v>
      </c>
      <c r="C42" s="144">
        <v>0</v>
      </c>
      <c r="D42" s="93">
        <v>0</v>
      </c>
      <c r="E42" s="93">
        <v>0</v>
      </c>
      <c r="F42" s="145">
        <v>0</v>
      </c>
      <c r="G42" s="93">
        <v>0</v>
      </c>
      <c r="H42" s="145">
        <v>0</v>
      </c>
      <c r="I42" s="145">
        <v>0</v>
      </c>
      <c r="J42" s="145">
        <v>0</v>
      </c>
      <c r="K42" s="145">
        <v>0</v>
      </c>
      <c r="L42" s="145"/>
      <c r="M42" s="145"/>
      <c r="N42" s="145"/>
      <c r="O42" s="145"/>
      <c r="P42" s="145"/>
      <c r="Q42" s="145"/>
      <c r="R42" s="145"/>
      <c r="S42" s="145"/>
      <c r="T42" s="145"/>
      <c r="U42" s="145"/>
      <c r="V42" s="145"/>
      <c r="W42" s="145"/>
      <c r="X42" s="145"/>
      <c r="Y42" s="145"/>
      <c r="Z42" s="145"/>
      <c r="AA42" s="145"/>
      <c r="AB42" s="131">
        <f t="shared" si="0"/>
        <v>0</v>
      </c>
      <c r="AC42" s="132">
        <f t="shared" si="1"/>
        <v>0</v>
      </c>
      <c r="AD42" s="132">
        <f t="shared" si="2"/>
        <v>0</v>
      </c>
      <c r="AE42" s="132">
        <f t="shared" si="3"/>
        <v>0</v>
      </c>
      <c r="AF42" s="132">
        <f t="shared" si="4"/>
        <v>0</v>
      </c>
      <c r="AG42" s="145"/>
    </row>
    <row r="43" spans="1:33" ht="28.8" x14ac:dyDescent="0.3">
      <c r="A43" s="42">
        <v>31</v>
      </c>
      <c r="B43" s="37" t="s">
        <v>141</v>
      </c>
      <c r="C43" s="144">
        <v>0</v>
      </c>
      <c r="D43" s="93">
        <v>0</v>
      </c>
      <c r="E43" s="93">
        <v>0</v>
      </c>
      <c r="F43" s="145">
        <v>0</v>
      </c>
      <c r="G43" s="93">
        <v>0</v>
      </c>
      <c r="H43" s="145">
        <v>0</v>
      </c>
      <c r="I43" s="145">
        <v>0</v>
      </c>
      <c r="J43" s="145">
        <v>0</v>
      </c>
      <c r="K43" s="145">
        <v>0</v>
      </c>
      <c r="L43" s="145"/>
      <c r="M43" s="145"/>
      <c r="N43" s="145"/>
      <c r="O43" s="145"/>
      <c r="P43" s="145"/>
      <c r="Q43" s="145"/>
      <c r="R43" s="145"/>
      <c r="S43" s="145"/>
      <c r="T43" s="145"/>
      <c r="U43" s="145"/>
      <c r="V43" s="145"/>
      <c r="W43" s="145"/>
      <c r="X43" s="145"/>
      <c r="Y43" s="145"/>
      <c r="Z43" s="145"/>
      <c r="AA43" s="145"/>
      <c r="AB43" s="131">
        <f t="shared" si="0"/>
        <v>0</v>
      </c>
      <c r="AC43" s="132">
        <f t="shared" si="1"/>
        <v>0</v>
      </c>
      <c r="AD43" s="132">
        <f t="shared" si="2"/>
        <v>0</v>
      </c>
      <c r="AE43" s="132">
        <f t="shared" si="3"/>
        <v>0</v>
      </c>
      <c r="AF43" s="132">
        <f t="shared" si="4"/>
        <v>0</v>
      </c>
      <c r="AG43" s="145"/>
    </row>
    <row r="44" spans="1:33" x14ac:dyDescent="0.3">
      <c r="A44" s="44">
        <v>32</v>
      </c>
      <c r="B44" s="61" t="s">
        <v>152</v>
      </c>
      <c r="C44" s="152">
        <f>SUM(C14+C32+C36)</f>
        <v>2464338265.4189253</v>
      </c>
      <c r="D44" s="152">
        <f t="shared" ref="D44:K44" si="5">SUM(D13+D31+D35)</f>
        <v>191403982.50428504</v>
      </c>
      <c r="E44" s="152">
        <f t="shared" si="5"/>
        <v>18563974.738961801</v>
      </c>
      <c r="F44" s="152">
        <f t="shared" si="5"/>
        <v>46316093.209174499</v>
      </c>
      <c r="G44" s="152">
        <f t="shared" si="5"/>
        <v>115962226.22474499</v>
      </c>
      <c r="H44" s="152">
        <f>SUM(H13+H31+H35)</f>
        <v>389654.67060000001</v>
      </c>
      <c r="I44" s="152">
        <f t="shared" si="5"/>
        <v>389654.67060000001</v>
      </c>
      <c r="J44" s="152">
        <f t="shared" si="5"/>
        <v>0</v>
      </c>
      <c r="K44" s="152">
        <f t="shared" si="5"/>
        <v>0</v>
      </c>
      <c r="L44" s="128"/>
      <c r="M44" s="128"/>
      <c r="N44" s="128"/>
      <c r="O44" s="128"/>
      <c r="P44" s="128"/>
      <c r="Q44" s="128"/>
      <c r="R44" s="128"/>
      <c r="S44" s="128"/>
      <c r="T44" s="128"/>
      <c r="U44" s="128"/>
      <c r="V44" s="128"/>
      <c r="W44" s="128"/>
      <c r="X44" s="128"/>
      <c r="Y44" s="128"/>
      <c r="Z44" s="128"/>
      <c r="AA44" s="128"/>
      <c r="AB44" s="131">
        <f t="shared" si="0"/>
        <v>2464727920.0895252</v>
      </c>
      <c r="AC44" s="132">
        <f t="shared" si="1"/>
        <v>191793637.17488503</v>
      </c>
      <c r="AD44" s="132">
        <f t="shared" si="2"/>
        <v>18563974.738961801</v>
      </c>
      <c r="AE44" s="132">
        <f t="shared" si="3"/>
        <v>46316093.209174499</v>
      </c>
      <c r="AF44" s="132">
        <f t="shared" si="4"/>
        <v>115962226.22474499</v>
      </c>
      <c r="AG44" s="128"/>
    </row>
    <row r="45" spans="1:33" x14ac:dyDescent="0.3">
      <c r="D45" s="135"/>
      <c r="E45" s="135"/>
      <c r="F45" s="135"/>
      <c r="G45" s="135"/>
      <c r="H45" s="135"/>
      <c r="I45" s="135"/>
      <c r="J45" s="135"/>
      <c r="K45" s="135"/>
    </row>
    <row r="46" spans="1:33" x14ac:dyDescent="0.3">
      <c r="C46" s="135">
        <v>44982194315.343437</v>
      </c>
    </row>
    <row r="47" spans="1:33" x14ac:dyDescent="0.3">
      <c r="C47" s="135">
        <v>166360.12280344</v>
      </c>
    </row>
  </sheetData>
  <mergeCells count="24">
    <mergeCell ref="H8:K8"/>
    <mergeCell ref="H9:K9"/>
    <mergeCell ref="I10:K10"/>
    <mergeCell ref="P9:S9"/>
    <mergeCell ref="Q10:S10"/>
    <mergeCell ref="L8:O8"/>
    <mergeCell ref="L9:O9"/>
    <mergeCell ref="M10:O10"/>
    <mergeCell ref="Y10:AA10"/>
    <mergeCell ref="AC10:AF10"/>
    <mergeCell ref="A7:B11"/>
    <mergeCell ref="C7:AG7"/>
    <mergeCell ref="C8:G8"/>
    <mergeCell ref="X8:AA8"/>
    <mergeCell ref="AB8:AF8"/>
    <mergeCell ref="C9:G9"/>
    <mergeCell ref="X9:AA9"/>
    <mergeCell ref="AB9:AF9"/>
    <mergeCell ref="AG9:AG11"/>
    <mergeCell ref="D10:G10"/>
    <mergeCell ref="T8:W8"/>
    <mergeCell ref="T9:W9"/>
    <mergeCell ref="U10:W10"/>
    <mergeCell ref="P8:S8"/>
  </mergeCells>
  <pageMargins left="0.70866141732283472" right="0.70866141732283472" top="0.74803149606299213" bottom="0.74803149606299213" header="0.31496062992125984" footer="0.31496062992125984"/>
  <pageSetup paperSize="9" scale="33" orientation="landscape" r:id="rId1"/>
  <headerFooter>
    <oddFooter>&amp;R_x000D_&amp;1#&amp;"Calibri"&amp;10&amp;K000000 Classification: GENERAL</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43E3A-5C22-4C08-BA30-C56E028B4616}">
  <sheetPr>
    <tabColor rgb="FF00B050"/>
    <pageSetUpPr fitToPage="1"/>
  </sheetPr>
  <dimension ref="A1:AG49"/>
  <sheetViews>
    <sheetView showGridLines="0" zoomScale="40" zoomScaleNormal="40" workbookViewId="0">
      <selection activeCell="A44" sqref="A44:XFD44"/>
    </sheetView>
  </sheetViews>
  <sheetFormatPr defaultColWidth="9" defaultRowHeight="14.4" x14ac:dyDescent="0.3"/>
  <cols>
    <col min="1" max="1" width="18.8984375" customWidth="1"/>
    <col min="2" max="2" width="60.5" customWidth="1"/>
    <col min="3" max="3" width="24.3984375" style="158" customWidth="1"/>
    <col min="4" max="4" width="22" style="163" customWidth="1"/>
    <col min="5" max="5" width="20.796875" style="151" customWidth="1"/>
    <col min="6" max="6" width="14.59765625" style="151" customWidth="1"/>
    <col min="7" max="7" width="15.59765625" style="151" customWidth="1"/>
    <col min="8" max="8" width="11.796875" style="151" customWidth="1"/>
    <col min="9" max="9" width="14.59765625" style="151" customWidth="1"/>
    <col min="10" max="10" width="11.296875" style="151" customWidth="1"/>
    <col min="11" max="11" width="8.8984375" style="151" customWidth="1"/>
    <col min="12" max="12" width="9" style="163"/>
    <col min="13" max="13" width="9.59765625" style="151" customWidth="1"/>
    <col min="14" max="14" width="11.296875" style="151" customWidth="1"/>
    <col min="15" max="15" width="9" style="151"/>
    <col min="16" max="16" width="9" style="163"/>
    <col min="17" max="17" width="9.59765625" style="151" customWidth="1"/>
    <col min="18" max="18" width="11.296875" style="151" customWidth="1"/>
    <col min="19" max="19" width="9" style="151"/>
    <col min="20" max="20" width="9" style="163"/>
    <col min="21" max="21" width="9.59765625" style="151" customWidth="1"/>
    <col min="22" max="22" width="11.296875" style="151" customWidth="1"/>
    <col min="23" max="23" width="9" style="151"/>
    <col min="24" max="24" width="9" style="163"/>
    <col min="25" max="25" width="9.59765625" style="151" customWidth="1"/>
    <col min="26" max="26" width="11.296875" style="151" customWidth="1"/>
    <col min="27" max="28" width="9" style="151"/>
    <col min="29" max="29" width="10.8984375" style="151" customWidth="1"/>
    <col min="30" max="30" width="11.296875" style="151" customWidth="1"/>
    <col min="31" max="31" width="12.8984375" style="151" customWidth="1"/>
    <col min="32" max="32" width="9" style="151"/>
    <col min="33" max="33" width="10.296875" style="151" customWidth="1"/>
  </cols>
  <sheetData>
    <row r="1" spans="1:33" x14ac:dyDescent="0.3">
      <c r="A1" s="2"/>
      <c r="B1" s="1"/>
      <c r="C1" s="169"/>
      <c r="D1" s="98"/>
      <c r="E1" s="88"/>
      <c r="F1" s="88"/>
      <c r="G1" s="88"/>
      <c r="H1" s="88"/>
      <c r="I1" s="88"/>
      <c r="J1" s="88"/>
      <c r="K1" s="88"/>
      <c r="L1" s="98"/>
      <c r="M1" s="88"/>
      <c r="N1" s="88"/>
      <c r="O1" s="88"/>
      <c r="P1" s="98"/>
      <c r="Q1" s="88"/>
      <c r="R1" s="88"/>
      <c r="S1" s="88"/>
      <c r="T1" s="98"/>
      <c r="U1" s="88"/>
      <c r="V1" s="88"/>
      <c r="W1" s="88"/>
      <c r="X1" s="98"/>
      <c r="Y1" s="88"/>
      <c r="Z1" s="88"/>
      <c r="AA1" s="88"/>
      <c r="AB1" s="88"/>
      <c r="AC1" s="88"/>
      <c r="AD1" s="88"/>
      <c r="AE1" s="88"/>
      <c r="AF1" s="88"/>
      <c r="AG1" s="88"/>
    </row>
    <row r="2" spans="1:33" x14ac:dyDescent="0.3">
      <c r="A2" s="3" t="s">
        <v>252</v>
      </c>
      <c r="B2" s="1"/>
      <c r="C2" s="169"/>
      <c r="D2" s="98"/>
      <c r="E2" s="88"/>
      <c r="F2" s="88"/>
      <c r="G2" s="88"/>
      <c r="H2" s="88"/>
      <c r="I2" s="88"/>
      <c r="J2" s="88"/>
      <c r="K2" s="88"/>
      <c r="L2" s="98"/>
      <c r="M2" s="88"/>
      <c r="N2" s="88"/>
      <c r="O2" s="88"/>
      <c r="P2" s="98"/>
      <c r="Q2" s="88"/>
      <c r="R2" s="88"/>
      <c r="S2" s="88"/>
      <c r="T2" s="98"/>
      <c r="U2" s="88"/>
      <c r="V2" s="88"/>
      <c r="W2" s="88"/>
      <c r="X2" s="98"/>
      <c r="Y2" s="88"/>
      <c r="Z2" s="88"/>
      <c r="AA2" s="88"/>
      <c r="AB2" s="88"/>
      <c r="AC2" s="88"/>
      <c r="AD2" s="88"/>
      <c r="AE2" s="88"/>
      <c r="AF2" s="88"/>
      <c r="AG2" s="88"/>
    </row>
    <row r="3" spans="1:33" x14ac:dyDescent="0.3">
      <c r="A3" s="3"/>
      <c r="B3" s="1"/>
      <c r="C3" s="169"/>
      <c r="D3" s="98"/>
      <c r="E3" s="88"/>
      <c r="F3" s="88"/>
      <c r="G3" s="88"/>
      <c r="H3" s="88"/>
      <c r="I3" s="88"/>
      <c r="J3" s="88"/>
      <c r="K3" s="88"/>
      <c r="L3" s="98"/>
      <c r="M3" s="88"/>
      <c r="N3" s="88"/>
      <c r="O3" s="88"/>
      <c r="P3" s="98"/>
      <c r="Q3" s="88"/>
      <c r="R3" s="88"/>
      <c r="S3" s="88"/>
      <c r="T3" s="98"/>
      <c r="U3" s="88"/>
      <c r="V3" s="88"/>
      <c r="W3" s="88"/>
      <c r="X3" s="98"/>
      <c r="Y3" s="88"/>
      <c r="Z3" s="88"/>
      <c r="AA3" s="88"/>
      <c r="AB3" s="88"/>
      <c r="AC3" s="88"/>
      <c r="AD3" s="88"/>
      <c r="AE3" s="88"/>
      <c r="AF3" s="88"/>
      <c r="AG3" s="88"/>
    </row>
    <row r="4" spans="1:33" ht="94.2" customHeight="1" x14ac:dyDescent="0.3">
      <c r="A4" s="3"/>
      <c r="B4" s="84" t="s">
        <v>253</v>
      </c>
      <c r="C4" s="264" t="s">
        <v>258</v>
      </c>
      <c r="D4" s="229"/>
      <c r="E4" s="229"/>
      <c r="F4" s="229"/>
      <c r="G4" s="229"/>
      <c r="H4" s="229"/>
      <c r="I4" s="229"/>
      <c r="J4" s="229"/>
      <c r="K4" s="125"/>
      <c r="L4" s="159"/>
      <c r="M4" s="125"/>
      <c r="N4" s="125"/>
      <c r="O4" s="125"/>
      <c r="P4" s="159"/>
      <c r="Q4" s="125"/>
      <c r="R4" s="125"/>
      <c r="S4" s="125"/>
      <c r="T4" s="159"/>
      <c r="U4" s="125"/>
      <c r="V4" s="125"/>
      <c r="W4" s="125"/>
      <c r="X4" s="159"/>
      <c r="Y4" s="125"/>
      <c r="Z4" s="125"/>
      <c r="AA4" s="125"/>
      <c r="AB4" s="125"/>
      <c r="AC4" s="125"/>
      <c r="AD4" s="125"/>
      <c r="AE4" s="125"/>
      <c r="AF4" s="125"/>
      <c r="AG4" s="125"/>
    </row>
    <row r="5" spans="1:33" ht="28.8" x14ac:dyDescent="0.3">
      <c r="A5" s="40"/>
      <c r="B5" s="19" t="s">
        <v>254</v>
      </c>
      <c r="C5" s="170"/>
      <c r="D5" s="159"/>
      <c r="E5" s="125"/>
      <c r="F5" s="125"/>
      <c r="G5" s="125"/>
      <c r="H5" s="125"/>
      <c r="I5" s="125"/>
      <c r="J5" s="125"/>
      <c r="K5" s="125"/>
      <c r="L5" s="159"/>
      <c r="M5" s="125"/>
      <c r="N5" s="125"/>
      <c r="O5" s="125"/>
      <c r="P5" s="159"/>
      <c r="Q5" s="125"/>
      <c r="R5" s="125"/>
      <c r="S5" s="125"/>
      <c r="T5" s="159"/>
      <c r="U5" s="125"/>
      <c r="V5" s="125"/>
      <c r="W5" s="125"/>
      <c r="X5" s="159"/>
      <c r="Y5" s="125"/>
      <c r="Z5" s="125"/>
      <c r="AA5" s="125"/>
      <c r="AB5" s="125"/>
      <c r="AC5" s="125"/>
      <c r="AD5" s="125"/>
      <c r="AE5" s="125"/>
      <c r="AF5" s="125"/>
      <c r="AG5" s="125"/>
    </row>
    <row r="6" spans="1:33" x14ac:dyDescent="0.3">
      <c r="A6" s="40"/>
      <c r="B6" s="22"/>
      <c r="C6" s="171" t="s">
        <v>44</v>
      </c>
      <c r="D6" s="99" t="s">
        <v>45</v>
      </c>
      <c r="E6" s="89" t="s">
        <v>46</v>
      </c>
      <c r="F6" s="89" t="s">
        <v>47</v>
      </c>
      <c r="G6" s="89" t="s">
        <v>48</v>
      </c>
      <c r="H6" s="89" t="s">
        <v>49</v>
      </c>
      <c r="I6" s="89" t="s">
        <v>50</v>
      </c>
      <c r="J6" s="89" t="s">
        <v>51</v>
      </c>
      <c r="K6" s="89" t="s">
        <v>52</v>
      </c>
      <c r="L6" s="99" t="s">
        <v>53</v>
      </c>
      <c r="M6" s="89" t="s">
        <v>54</v>
      </c>
      <c r="N6" s="89" t="s">
        <v>55</v>
      </c>
      <c r="O6" s="89" t="s">
        <v>56</v>
      </c>
      <c r="P6" s="99" t="s">
        <v>57</v>
      </c>
      <c r="Q6" s="89" t="s">
        <v>58</v>
      </c>
      <c r="R6" s="139" t="s">
        <v>59</v>
      </c>
      <c r="S6" s="89" t="s">
        <v>60</v>
      </c>
      <c r="T6" s="99" t="s">
        <v>61</v>
      </c>
      <c r="U6" s="89" t="s">
        <v>62</v>
      </c>
      <c r="V6" s="89" t="s">
        <v>63</v>
      </c>
      <c r="W6" s="89" t="s">
        <v>64</v>
      </c>
      <c r="X6" s="99" t="s">
        <v>65</v>
      </c>
      <c r="Y6" s="89" t="s">
        <v>66</v>
      </c>
      <c r="Z6" s="89" t="s">
        <v>67</v>
      </c>
      <c r="AA6" s="89" t="s">
        <v>68</v>
      </c>
      <c r="AB6" s="89" t="s">
        <v>69</v>
      </c>
      <c r="AC6" s="89" t="s">
        <v>70</v>
      </c>
      <c r="AD6" s="89" t="s">
        <v>71</v>
      </c>
      <c r="AE6" s="89" t="s">
        <v>72</v>
      </c>
      <c r="AF6" s="89" t="s">
        <v>73</v>
      </c>
      <c r="AG6" s="89" t="s">
        <v>74</v>
      </c>
    </row>
    <row r="7" spans="1:33" ht="29.1" customHeight="1" x14ac:dyDescent="0.3">
      <c r="A7" s="236" t="s">
        <v>255</v>
      </c>
      <c r="B7" s="238"/>
      <c r="C7" s="272" t="s">
        <v>107</v>
      </c>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4"/>
    </row>
    <row r="8" spans="1:33" x14ac:dyDescent="0.3">
      <c r="A8" s="243"/>
      <c r="B8" s="244"/>
      <c r="C8" s="239" t="s">
        <v>110</v>
      </c>
      <c r="D8" s="240"/>
      <c r="E8" s="240"/>
      <c r="F8" s="240"/>
      <c r="G8" s="241"/>
      <c r="H8" s="239" t="s">
        <v>111</v>
      </c>
      <c r="I8" s="240"/>
      <c r="J8" s="240"/>
      <c r="K8" s="241"/>
      <c r="L8" s="239" t="s">
        <v>112</v>
      </c>
      <c r="M8" s="240"/>
      <c r="N8" s="240"/>
      <c r="O8" s="241"/>
      <c r="P8" s="239" t="s">
        <v>113</v>
      </c>
      <c r="Q8" s="240"/>
      <c r="R8" s="240"/>
      <c r="S8" s="241"/>
      <c r="T8" s="239" t="s">
        <v>114</v>
      </c>
      <c r="U8" s="240"/>
      <c r="V8" s="240"/>
      <c r="W8" s="241"/>
      <c r="X8" s="239" t="s">
        <v>115</v>
      </c>
      <c r="Y8" s="240"/>
      <c r="Z8" s="240"/>
      <c r="AA8" s="241"/>
      <c r="AB8" s="239" t="s">
        <v>116</v>
      </c>
      <c r="AC8" s="240"/>
      <c r="AD8" s="240"/>
      <c r="AE8" s="240"/>
      <c r="AF8" s="241"/>
      <c r="AG8" s="140"/>
    </row>
    <row r="9" spans="1:33" ht="42" customHeight="1" x14ac:dyDescent="0.3">
      <c r="A9" s="243"/>
      <c r="B9" s="244"/>
      <c r="C9" s="233" t="s">
        <v>247</v>
      </c>
      <c r="D9" s="234"/>
      <c r="E9" s="234"/>
      <c r="F9" s="234"/>
      <c r="G9" s="235"/>
      <c r="H9" s="233" t="s">
        <v>247</v>
      </c>
      <c r="I9" s="234"/>
      <c r="J9" s="234"/>
      <c r="K9" s="235"/>
      <c r="L9" s="233" t="s">
        <v>247</v>
      </c>
      <c r="M9" s="234"/>
      <c r="N9" s="234"/>
      <c r="O9" s="235"/>
      <c r="P9" s="233" t="s">
        <v>247</v>
      </c>
      <c r="Q9" s="234"/>
      <c r="R9" s="234"/>
      <c r="S9" s="235"/>
      <c r="T9" s="233" t="s">
        <v>247</v>
      </c>
      <c r="U9" s="234"/>
      <c r="V9" s="234"/>
      <c r="W9" s="235"/>
      <c r="X9" s="233" t="s">
        <v>247</v>
      </c>
      <c r="Y9" s="234"/>
      <c r="Z9" s="234"/>
      <c r="AA9" s="235"/>
      <c r="AB9" s="233" t="s">
        <v>247</v>
      </c>
      <c r="AC9" s="234"/>
      <c r="AD9" s="234"/>
      <c r="AE9" s="234"/>
      <c r="AF9" s="235"/>
      <c r="AG9" s="275" t="s">
        <v>256</v>
      </c>
    </row>
    <row r="10" spans="1:33" ht="57.75" customHeight="1" x14ac:dyDescent="0.3">
      <c r="A10" s="243"/>
      <c r="B10" s="244"/>
      <c r="C10" s="172"/>
      <c r="D10" s="233" t="s">
        <v>249</v>
      </c>
      <c r="E10" s="234"/>
      <c r="F10" s="234"/>
      <c r="G10" s="235"/>
      <c r="H10" s="90"/>
      <c r="I10" s="233" t="s">
        <v>249</v>
      </c>
      <c r="J10" s="234"/>
      <c r="K10" s="235"/>
      <c r="L10" s="175"/>
      <c r="M10" s="233" t="s">
        <v>249</v>
      </c>
      <c r="N10" s="234"/>
      <c r="O10" s="235"/>
      <c r="P10" s="175"/>
      <c r="Q10" s="233" t="s">
        <v>249</v>
      </c>
      <c r="R10" s="234"/>
      <c r="S10" s="235"/>
      <c r="T10" s="175"/>
      <c r="U10" s="233" t="s">
        <v>249</v>
      </c>
      <c r="V10" s="234"/>
      <c r="W10" s="235"/>
      <c r="X10" s="175"/>
      <c r="Y10" s="233" t="s">
        <v>249</v>
      </c>
      <c r="Z10" s="234"/>
      <c r="AA10" s="235"/>
      <c r="AB10" s="90"/>
      <c r="AC10" s="233" t="s">
        <v>249</v>
      </c>
      <c r="AD10" s="234"/>
      <c r="AE10" s="234"/>
      <c r="AF10" s="235"/>
      <c r="AG10" s="253"/>
    </row>
    <row r="11" spans="1:33" ht="43.2" x14ac:dyDescent="0.3">
      <c r="A11" s="245"/>
      <c r="B11" s="246"/>
      <c r="C11" s="173"/>
      <c r="D11" s="160"/>
      <c r="E11" s="92" t="s">
        <v>119</v>
      </c>
      <c r="F11" s="93" t="s">
        <v>120</v>
      </c>
      <c r="G11" s="93" t="s">
        <v>121</v>
      </c>
      <c r="H11" s="91"/>
      <c r="I11" s="91"/>
      <c r="J11" s="92" t="s">
        <v>119</v>
      </c>
      <c r="K11" s="93" t="s">
        <v>121</v>
      </c>
      <c r="L11" s="160"/>
      <c r="M11" s="91"/>
      <c r="N11" s="92" t="s">
        <v>119</v>
      </c>
      <c r="O11" s="93" t="s">
        <v>121</v>
      </c>
      <c r="P11" s="160"/>
      <c r="Q11" s="91"/>
      <c r="R11" s="92" t="s">
        <v>119</v>
      </c>
      <c r="S11" s="93" t="s">
        <v>121</v>
      </c>
      <c r="T11" s="160"/>
      <c r="U11" s="91"/>
      <c r="V11" s="92" t="s">
        <v>119</v>
      </c>
      <c r="W11" s="93" t="s">
        <v>121</v>
      </c>
      <c r="X11" s="160"/>
      <c r="Y11" s="91"/>
      <c r="Z11" s="92" t="s">
        <v>119</v>
      </c>
      <c r="AA11" s="93" t="s">
        <v>121</v>
      </c>
      <c r="AB11" s="91"/>
      <c r="AC11" s="91"/>
      <c r="AD11" s="92" t="s">
        <v>119</v>
      </c>
      <c r="AE11" s="93" t="s">
        <v>120</v>
      </c>
      <c r="AF11" s="93" t="s">
        <v>121</v>
      </c>
      <c r="AG11" s="254"/>
    </row>
    <row r="12" spans="1:33" ht="27" customHeight="1" x14ac:dyDescent="0.3">
      <c r="A12" s="41"/>
      <c r="B12" s="38" t="s">
        <v>122</v>
      </c>
      <c r="C12" s="174"/>
      <c r="D12" s="161"/>
      <c r="E12" s="95"/>
      <c r="F12" s="96"/>
      <c r="G12" s="96"/>
      <c r="H12" s="96"/>
      <c r="I12" s="95"/>
      <c r="J12" s="95"/>
      <c r="K12" s="96"/>
      <c r="L12" s="101"/>
      <c r="M12" s="95"/>
      <c r="N12" s="95"/>
      <c r="O12" s="96"/>
      <c r="P12" s="101"/>
      <c r="Q12" s="95"/>
      <c r="R12" s="95"/>
      <c r="S12" s="96"/>
      <c r="T12" s="101"/>
      <c r="U12" s="95"/>
      <c r="V12" s="95"/>
      <c r="W12" s="96"/>
      <c r="X12" s="101"/>
      <c r="Y12" s="95"/>
      <c r="Z12" s="95"/>
      <c r="AA12" s="96"/>
      <c r="AB12" s="96"/>
      <c r="AC12" s="95"/>
      <c r="AD12" s="95"/>
      <c r="AE12" s="96"/>
      <c r="AF12" s="96"/>
      <c r="AG12" s="96"/>
    </row>
    <row r="13" spans="1:33" ht="28.8" x14ac:dyDescent="0.3">
      <c r="A13" s="42">
        <v>1</v>
      </c>
      <c r="B13" s="53" t="s">
        <v>123</v>
      </c>
      <c r="C13" s="200">
        <v>5.4784749897768749E-2</v>
      </c>
      <c r="D13" s="176">
        <v>4.2551055015783677E-3</v>
      </c>
      <c r="E13" s="177">
        <v>4.1269606833363453E-4</v>
      </c>
      <c r="F13" s="177">
        <v>1.0296539311639599E-3</v>
      </c>
      <c r="G13" s="177">
        <v>2.5779584119841447E-3</v>
      </c>
      <c r="H13" s="200">
        <v>8.6624202427378858E-6</v>
      </c>
      <c r="I13" s="176">
        <v>8.6624202427378858E-6</v>
      </c>
      <c r="J13" s="124">
        <v>0</v>
      </c>
      <c r="K13" s="124">
        <v>0</v>
      </c>
      <c r="L13" s="160">
        <v>0</v>
      </c>
      <c r="M13" s="91"/>
      <c r="N13" s="91"/>
      <c r="O13" s="91"/>
      <c r="P13" s="160">
        <v>0</v>
      </c>
      <c r="Q13" s="91"/>
      <c r="R13" s="91"/>
      <c r="S13" s="91"/>
      <c r="T13" s="160">
        <v>0</v>
      </c>
      <c r="U13" s="91"/>
      <c r="V13" s="91"/>
      <c r="W13" s="91"/>
      <c r="X13" s="160">
        <v>0</v>
      </c>
      <c r="Y13" s="91"/>
      <c r="Z13" s="91"/>
      <c r="AA13" s="91"/>
      <c r="AB13" s="120">
        <v>5.4793412318011485E-2</v>
      </c>
      <c r="AC13" s="121">
        <v>4.2637679218211055E-3</v>
      </c>
      <c r="AD13" s="121">
        <v>4.1269606833363453E-4</v>
      </c>
      <c r="AE13" s="121">
        <v>1.0296539311639599E-3</v>
      </c>
      <c r="AF13" s="121">
        <v>2.5779584119841447E-3</v>
      </c>
      <c r="AG13" s="122">
        <v>4.2637679218211055E-3</v>
      </c>
    </row>
    <row r="14" spans="1:33" x14ac:dyDescent="0.3">
      <c r="A14" s="42">
        <v>2</v>
      </c>
      <c r="B14" s="37" t="s">
        <v>257</v>
      </c>
      <c r="C14" s="176">
        <v>3.5329896158929142E-3</v>
      </c>
      <c r="D14" s="176">
        <v>1.6450953222875252E-4</v>
      </c>
      <c r="E14" s="177">
        <v>0</v>
      </c>
      <c r="F14" s="177">
        <v>0</v>
      </c>
      <c r="G14" s="177">
        <v>0</v>
      </c>
      <c r="H14" s="176">
        <v>0</v>
      </c>
      <c r="I14" s="176">
        <v>0</v>
      </c>
      <c r="J14" s="129">
        <v>0</v>
      </c>
      <c r="K14" s="129">
        <v>0</v>
      </c>
      <c r="L14" s="160">
        <v>0</v>
      </c>
      <c r="M14" s="93"/>
      <c r="N14" s="93"/>
      <c r="O14" s="93"/>
      <c r="P14" s="160">
        <v>0</v>
      </c>
      <c r="Q14" s="93"/>
      <c r="R14" s="93"/>
      <c r="S14" s="93"/>
      <c r="T14" s="160">
        <v>0</v>
      </c>
      <c r="U14" s="93"/>
      <c r="V14" s="93"/>
      <c r="W14" s="93"/>
      <c r="X14" s="160">
        <v>0</v>
      </c>
      <c r="Y14" s="93"/>
      <c r="Z14" s="93"/>
      <c r="AA14" s="93"/>
      <c r="AB14" s="120">
        <v>3.5329896158929142E-3</v>
      </c>
      <c r="AC14" s="121">
        <v>1.6450953222875252E-4</v>
      </c>
      <c r="AD14" s="121">
        <v>0</v>
      </c>
      <c r="AE14" s="121">
        <v>0</v>
      </c>
      <c r="AF14" s="121">
        <v>0</v>
      </c>
      <c r="AG14" s="122">
        <v>1.6450953222875252E-4</v>
      </c>
    </row>
    <row r="15" spans="1:33" x14ac:dyDescent="0.3">
      <c r="A15" s="42">
        <v>3</v>
      </c>
      <c r="B15" s="54" t="s">
        <v>125</v>
      </c>
      <c r="C15" s="176">
        <v>1.5722138398691346E-3</v>
      </c>
      <c r="D15" s="176">
        <v>0</v>
      </c>
      <c r="E15" s="177">
        <v>0</v>
      </c>
      <c r="F15" s="177">
        <v>0</v>
      </c>
      <c r="G15" s="177">
        <v>0</v>
      </c>
      <c r="H15" s="176">
        <v>0</v>
      </c>
      <c r="I15" s="176">
        <v>0</v>
      </c>
      <c r="J15" s="129">
        <v>0</v>
      </c>
      <c r="K15" s="129">
        <v>0</v>
      </c>
      <c r="L15" s="160">
        <v>0</v>
      </c>
      <c r="M15" s="93"/>
      <c r="N15" s="93"/>
      <c r="O15" s="93"/>
      <c r="P15" s="160">
        <v>0</v>
      </c>
      <c r="Q15" s="93"/>
      <c r="R15" s="93"/>
      <c r="S15" s="93"/>
      <c r="T15" s="160">
        <v>0</v>
      </c>
      <c r="U15" s="93"/>
      <c r="V15" s="93"/>
      <c r="W15" s="93"/>
      <c r="X15" s="160">
        <v>0</v>
      </c>
      <c r="Y15" s="93"/>
      <c r="Z15" s="93"/>
      <c r="AA15" s="93"/>
      <c r="AB15" s="120">
        <v>1.5722138398691346E-3</v>
      </c>
      <c r="AC15" s="121">
        <v>0</v>
      </c>
      <c r="AD15" s="121">
        <v>0</v>
      </c>
      <c r="AE15" s="121">
        <v>0</v>
      </c>
      <c r="AF15" s="121">
        <v>0</v>
      </c>
      <c r="AG15" s="122">
        <v>0</v>
      </c>
    </row>
    <row r="16" spans="1:33" x14ac:dyDescent="0.3">
      <c r="A16" s="42">
        <v>4</v>
      </c>
      <c r="B16" s="39" t="s">
        <v>126</v>
      </c>
      <c r="C16" s="176">
        <v>8.2995695825619712E-4</v>
      </c>
      <c r="D16" s="176">
        <v>0</v>
      </c>
      <c r="E16" s="177" t="s">
        <v>259</v>
      </c>
      <c r="F16" s="177">
        <v>0</v>
      </c>
      <c r="G16" s="177">
        <v>0</v>
      </c>
      <c r="H16" s="176">
        <v>0</v>
      </c>
      <c r="I16" s="176">
        <v>0</v>
      </c>
      <c r="J16" s="129">
        <v>0</v>
      </c>
      <c r="K16" s="129">
        <v>0</v>
      </c>
      <c r="L16" s="160">
        <v>0</v>
      </c>
      <c r="M16" s="93"/>
      <c r="N16" s="93"/>
      <c r="O16" s="93"/>
      <c r="P16" s="160">
        <v>0</v>
      </c>
      <c r="Q16" s="93"/>
      <c r="R16" s="93"/>
      <c r="S16" s="93"/>
      <c r="T16" s="160">
        <v>0</v>
      </c>
      <c r="U16" s="93"/>
      <c r="V16" s="93"/>
      <c r="W16" s="93"/>
      <c r="X16" s="160">
        <v>0</v>
      </c>
      <c r="Y16" s="93"/>
      <c r="Z16" s="93"/>
      <c r="AA16" s="93"/>
      <c r="AB16" s="120">
        <v>8.2995695825619712E-4</v>
      </c>
      <c r="AC16" s="121">
        <v>0</v>
      </c>
      <c r="AD16" s="121">
        <v>0</v>
      </c>
      <c r="AE16" s="121">
        <v>0</v>
      </c>
      <c r="AF16" s="121">
        <v>0</v>
      </c>
      <c r="AG16" s="122">
        <v>0</v>
      </c>
    </row>
    <row r="17" spans="1:33" x14ac:dyDescent="0.3">
      <c r="A17" s="43">
        <v>5</v>
      </c>
      <c r="B17" s="60" t="s">
        <v>127</v>
      </c>
      <c r="C17" s="200">
        <v>7.4225688161293701E-4</v>
      </c>
      <c r="D17" s="176">
        <v>0</v>
      </c>
      <c r="E17" s="177">
        <v>0</v>
      </c>
      <c r="F17" s="177">
        <v>0</v>
      </c>
      <c r="G17" s="177">
        <v>0</v>
      </c>
      <c r="H17" s="176">
        <v>0</v>
      </c>
      <c r="I17" s="176">
        <v>0</v>
      </c>
      <c r="J17" s="178">
        <v>0</v>
      </c>
      <c r="K17" s="178">
        <v>0</v>
      </c>
      <c r="L17" s="160">
        <v>0</v>
      </c>
      <c r="M17" s="145"/>
      <c r="N17" s="145"/>
      <c r="O17" s="145"/>
      <c r="P17" s="160">
        <v>0</v>
      </c>
      <c r="Q17" s="145"/>
      <c r="R17" s="145"/>
      <c r="S17" s="145"/>
      <c r="T17" s="160">
        <v>0</v>
      </c>
      <c r="U17" s="145"/>
      <c r="V17" s="145"/>
      <c r="W17" s="145"/>
      <c r="X17" s="160">
        <v>0</v>
      </c>
      <c r="Y17" s="145"/>
      <c r="Z17" s="145"/>
      <c r="AA17" s="145"/>
      <c r="AB17" s="120">
        <v>7.4225688161293701E-4</v>
      </c>
      <c r="AC17" s="121">
        <v>0</v>
      </c>
      <c r="AD17" s="121">
        <v>0</v>
      </c>
      <c r="AE17" s="121">
        <v>0</v>
      </c>
      <c r="AF17" s="121">
        <v>0</v>
      </c>
      <c r="AG17" s="122">
        <v>0</v>
      </c>
    </row>
    <row r="18" spans="1:33" x14ac:dyDescent="0.3">
      <c r="A18" s="42">
        <v>6</v>
      </c>
      <c r="B18" s="39" t="s">
        <v>128</v>
      </c>
      <c r="C18" s="200">
        <v>0</v>
      </c>
      <c r="D18" s="176">
        <v>0</v>
      </c>
      <c r="E18" s="133">
        <v>0</v>
      </c>
      <c r="F18" s="177">
        <v>0</v>
      </c>
      <c r="G18" s="177">
        <v>0</v>
      </c>
      <c r="H18" s="176">
        <v>0</v>
      </c>
      <c r="I18" s="176">
        <v>0</v>
      </c>
      <c r="J18" s="133">
        <v>0</v>
      </c>
      <c r="K18" s="129">
        <v>0</v>
      </c>
      <c r="L18" s="160">
        <v>0</v>
      </c>
      <c r="M18" s="93"/>
      <c r="N18" s="96"/>
      <c r="O18" s="93"/>
      <c r="P18" s="160">
        <v>0</v>
      </c>
      <c r="Q18" s="93"/>
      <c r="R18" s="96"/>
      <c r="S18" s="93"/>
      <c r="T18" s="160">
        <v>0</v>
      </c>
      <c r="U18" s="93"/>
      <c r="V18" s="96"/>
      <c r="W18" s="93"/>
      <c r="X18" s="160">
        <v>0</v>
      </c>
      <c r="Y18" s="93"/>
      <c r="Z18" s="96"/>
      <c r="AA18" s="93"/>
      <c r="AB18" s="120">
        <v>0</v>
      </c>
      <c r="AC18" s="121">
        <v>0</v>
      </c>
      <c r="AD18" s="133"/>
      <c r="AE18" s="121">
        <v>0</v>
      </c>
      <c r="AF18" s="121">
        <v>0</v>
      </c>
      <c r="AG18" s="122">
        <v>0</v>
      </c>
    </row>
    <row r="19" spans="1:33" x14ac:dyDescent="0.3">
      <c r="A19" s="42">
        <v>7</v>
      </c>
      <c r="B19" s="54" t="s">
        <v>129</v>
      </c>
      <c r="C19" s="200">
        <v>1.9607757760237801E-3</v>
      </c>
      <c r="D19" s="176">
        <v>1.6450953222875252E-4</v>
      </c>
      <c r="E19" s="177">
        <v>0</v>
      </c>
      <c r="F19" s="177">
        <v>0</v>
      </c>
      <c r="G19" s="177">
        <v>0</v>
      </c>
      <c r="H19" s="176">
        <v>0</v>
      </c>
      <c r="I19" s="176">
        <v>0</v>
      </c>
      <c r="J19" s="129">
        <v>0</v>
      </c>
      <c r="K19" s="129">
        <v>0</v>
      </c>
      <c r="L19" s="160">
        <v>0</v>
      </c>
      <c r="M19" s="93"/>
      <c r="N19" s="93"/>
      <c r="O19" s="93"/>
      <c r="P19" s="160">
        <v>0</v>
      </c>
      <c r="Q19" s="93"/>
      <c r="R19" s="93"/>
      <c r="S19" s="93"/>
      <c r="T19" s="160">
        <v>0</v>
      </c>
      <c r="U19" s="93"/>
      <c r="V19" s="93"/>
      <c r="W19" s="93"/>
      <c r="X19" s="160">
        <v>0</v>
      </c>
      <c r="Y19" s="93"/>
      <c r="Z19" s="93"/>
      <c r="AA19" s="93"/>
      <c r="AB19" s="120">
        <v>1.9607757760237801E-3</v>
      </c>
      <c r="AC19" s="121">
        <v>1.6450953222875252E-4</v>
      </c>
      <c r="AD19" s="121">
        <v>0</v>
      </c>
      <c r="AE19" s="121">
        <v>0</v>
      </c>
      <c r="AF19" s="121">
        <v>0</v>
      </c>
      <c r="AG19" s="122">
        <v>1.6450953222875252E-4</v>
      </c>
    </row>
    <row r="20" spans="1:33" x14ac:dyDescent="0.3">
      <c r="A20" s="42">
        <v>8</v>
      </c>
      <c r="B20" s="39" t="s">
        <v>130</v>
      </c>
      <c r="C20" s="200">
        <v>0</v>
      </c>
      <c r="D20" s="176">
        <v>0</v>
      </c>
      <c r="E20" s="177">
        <v>0</v>
      </c>
      <c r="F20" s="177">
        <v>0</v>
      </c>
      <c r="G20" s="177">
        <v>0</v>
      </c>
      <c r="H20" s="176">
        <v>0</v>
      </c>
      <c r="I20" s="176">
        <v>0</v>
      </c>
      <c r="J20" s="129">
        <v>0</v>
      </c>
      <c r="K20" s="129">
        <v>0</v>
      </c>
      <c r="L20" s="160">
        <v>0</v>
      </c>
      <c r="M20" s="93"/>
      <c r="N20" s="93"/>
      <c r="O20" s="93"/>
      <c r="P20" s="160">
        <v>0</v>
      </c>
      <c r="Q20" s="93"/>
      <c r="R20" s="93"/>
      <c r="S20" s="93"/>
      <c r="T20" s="160">
        <v>0</v>
      </c>
      <c r="U20" s="93"/>
      <c r="V20" s="93"/>
      <c r="W20" s="93"/>
      <c r="X20" s="160">
        <v>0</v>
      </c>
      <c r="Y20" s="93"/>
      <c r="Z20" s="93"/>
      <c r="AA20" s="93"/>
      <c r="AB20" s="120">
        <v>0</v>
      </c>
      <c r="AC20" s="121">
        <v>0</v>
      </c>
      <c r="AD20" s="121">
        <v>0</v>
      </c>
      <c r="AE20" s="121">
        <v>0</v>
      </c>
      <c r="AF20" s="121">
        <v>0</v>
      </c>
      <c r="AG20" s="122">
        <v>0</v>
      </c>
    </row>
    <row r="21" spans="1:33" x14ac:dyDescent="0.3">
      <c r="A21" s="42">
        <v>9</v>
      </c>
      <c r="B21" s="57" t="s">
        <v>126</v>
      </c>
      <c r="C21" s="200">
        <v>0</v>
      </c>
      <c r="D21" s="176">
        <v>0</v>
      </c>
      <c r="E21" s="177">
        <v>0</v>
      </c>
      <c r="F21" s="177">
        <v>0</v>
      </c>
      <c r="G21" s="177">
        <v>0</v>
      </c>
      <c r="H21" s="176">
        <v>0</v>
      </c>
      <c r="I21" s="176">
        <v>0</v>
      </c>
      <c r="J21" s="129">
        <v>0</v>
      </c>
      <c r="K21" s="129">
        <v>0</v>
      </c>
      <c r="L21" s="160">
        <v>0</v>
      </c>
      <c r="M21" s="93"/>
      <c r="N21" s="93"/>
      <c r="O21" s="93"/>
      <c r="P21" s="160">
        <v>0</v>
      </c>
      <c r="Q21" s="93"/>
      <c r="R21" s="93"/>
      <c r="S21" s="93"/>
      <c r="T21" s="160">
        <v>0</v>
      </c>
      <c r="U21" s="93"/>
      <c r="V21" s="93"/>
      <c r="W21" s="93"/>
      <c r="X21" s="160">
        <v>0</v>
      </c>
      <c r="Y21" s="93"/>
      <c r="Z21" s="93"/>
      <c r="AA21" s="93"/>
      <c r="AB21" s="120">
        <v>0</v>
      </c>
      <c r="AC21" s="121">
        <v>0</v>
      </c>
      <c r="AD21" s="121">
        <v>0</v>
      </c>
      <c r="AE21" s="121">
        <v>0</v>
      </c>
      <c r="AF21" s="121">
        <v>0</v>
      </c>
      <c r="AG21" s="122">
        <v>0</v>
      </c>
    </row>
    <row r="22" spans="1:33" x14ac:dyDescent="0.3">
      <c r="A22" s="43">
        <v>10</v>
      </c>
      <c r="B22" s="59" t="s">
        <v>127</v>
      </c>
      <c r="C22" s="200">
        <v>0</v>
      </c>
      <c r="D22" s="176">
        <v>0</v>
      </c>
      <c r="E22" s="177">
        <v>0</v>
      </c>
      <c r="F22" s="177">
        <v>0</v>
      </c>
      <c r="G22" s="177">
        <v>0</v>
      </c>
      <c r="H22" s="176">
        <v>0</v>
      </c>
      <c r="I22" s="176">
        <v>0</v>
      </c>
      <c r="J22" s="178">
        <v>0</v>
      </c>
      <c r="K22" s="178">
        <v>0</v>
      </c>
      <c r="L22" s="160">
        <v>0</v>
      </c>
      <c r="M22" s="145"/>
      <c r="N22" s="145"/>
      <c r="O22" s="145"/>
      <c r="P22" s="160">
        <v>0</v>
      </c>
      <c r="Q22" s="145"/>
      <c r="R22" s="145"/>
      <c r="S22" s="145"/>
      <c r="T22" s="160">
        <v>0</v>
      </c>
      <c r="U22" s="145"/>
      <c r="V22" s="145"/>
      <c r="W22" s="145"/>
      <c r="X22" s="160">
        <v>0</v>
      </c>
      <c r="Y22" s="145"/>
      <c r="Z22" s="145"/>
      <c r="AA22" s="145"/>
      <c r="AB22" s="120">
        <v>0</v>
      </c>
      <c r="AC22" s="121">
        <v>0</v>
      </c>
      <c r="AD22" s="121">
        <v>0</v>
      </c>
      <c r="AE22" s="121">
        <v>0</v>
      </c>
      <c r="AF22" s="121">
        <v>0</v>
      </c>
      <c r="AG22" s="122">
        <v>0</v>
      </c>
    </row>
    <row r="23" spans="1:33" x14ac:dyDescent="0.3">
      <c r="A23" s="42">
        <v>11</v>
      </c>
      <c r="B23" s="57" t="s">
        <v>128</v>
      </c>
      <c r="C23" s="200">
        <v>0</v>
      </c>
      <c r="D23" s="176">
        <v>0</v>
      </c>
      <c r="E23" s="133">
        <v>0</v>
      </c>
      <c r="F23" s="177">
        <v>0</v>
      </c>
      <c r="G23" s="177">
        <v>0</v>
      </c>
      <c r="H23" s="176">
        <v>0</v>
      </c>
      <c r="I23" s="176">
        <v>0</v>
      </c>
      <c r="J23" s="133">
        <v>0</v>
      </c>
      <c r="K23" s="129">
        <v>0</v>
      </c>
      <c r="L23" s="160">
        <v>0</v>
      </c>
      <c r="M23" s="93"/>
      <c r="N23" s="96"/>
      <c r="O23" s="93"/>
      <c r="P23" s="160">
        <v>0</v>
      </c>
      <c r="Q23" s="93"/>
      <c r="R23" s="96"/>
      <c r="S23" s="93"/>
      <c r="T23" s="160">
        <v>0</v>
      </c>
      <c r="U23" s="93"/>
      <c r="V23" s="96"/>
      <c r="W23" s="93"/>
      <c r="X23" s="160">
        <v>0</v>
      </c>
      <c r="Y23" s="93"/>
      <c r="Z23" s="96"/>
      <c r="AA23" s="93"/>
      <c r="AB23" s="120">
        <v>0</v>
      </c>
      <c r="AC23" s="121">
        <v>0</v>
      </c>
      <c r="AD23" s="133"/>
      <c r="AE23" s="121">
        <v>0</v>
      </c>
      <c r="AF23" s="121">
        <v>0</v>
      </c>
      <c r="AG23" s="122">
        <v>0</v>
      </c>
    </row>
    <row r="24" spans="1:33" x14ac:dyDescent="0.3">
      <c r="A24" s="42">
        <v>12</v>
      </c>
      <c r="B24" s="39" t="s">
        <v>131</v>
      </c>
      <c r="C24" s="200">
        <v>0</v>
      </c>
      <c r="D24" s="176">
        <v>0</v>
      </c>
      <c r="E24" s="177">
        <v>0</v>
      </c>
      <c r="F24" s="177">
        <v>0</v>
      </c>
      <c r="G24" s="177">
        <v>0</v>
      </c>
      <c r="H24" s="176">
        <v>0</v>
      </c>
      <c r="I24" s="176">
        <v>0</v>
      </c>
      <c r="J24" s="129">
        <v>0</v>
      </c>
      <c r="K24" s="129">
        <v>0</v>
      </c>
      <c r="L24" s="160">
        <v>0</v>
      </c>
      <c r="M24" s="93"/>
      <c r="N24" s="93"/>
      <c r="O24" s="93"/>
      <c r="P24" s="160">
        <v>0</v>
      </c>
      <c r="Q24" s="93"/>
      <c r="R24" s="93"/>
      <c r="S24" s="93"/>
      <c r="T24" s="160">
        <v>0</v>
      </c>
      <c r="U24" s="93"/>
      <c r="V24" s="93"/>
      <c r="W24" s="93"/>
      <c r="X24" s="160">
        <v>0</v>
      </c>
      <c r="Y24" s="93"/>
      <c r="Z24" s="93"/>
      <c r="AA24" s="93"/>
      <c r="AB24" s="120">
        <v>0</v>
      </c>
      <c r="AC24" s="121">
        <v>0</v>
      </c>
      <c r="AD24" s="121">
        <v>0</v>
      </c>
      <c r="AE24" s="121">
        <v>0</v>
      </c>
      <c r="AF24" s="121">
        <v>0</v>
      </c>
      <c r="AG24" s="122">
        <v>0</v>
      </c>
    </row>
    <row r="25" spans="1:33" x14ac:dyDescent="0.3">
      <c r="A25" s="42">
        <v>13</v>
      </c>
      <c r="B25" s="57" t="s">
        <v>126</v>
      </c>
      <c r="C25" s="200">
        <v>0</v>
      </c>
      <c r="D25" s="176">
        <v>0</v>
      </c>
      <c r="E25" s="177">
        <v>0</v>
      </c>
      <c r="F25" s="177">
        <v>0</v>
      </c>
      <c r="G25" s="177">
        <v>0</v>
      </c>
      <c r="H25" s="176">
        <v>0</v>
      </c>
      <c r="I25" s="176">
        <v>0</v>
      </c>
      <c r="J25" s="129">
        <v>0</v>
      </c>
      <c r="K25" s="129">
        <v>0</v>
      </c>
      <c r="L25" s="160">
        <v>0</v>
      </c>
      <c r="M25" s="93"/>
      <c r="N25" s="93"/>
      <c r="O25" s="93"/>
      <c r="P25" s="160">
        <v>0</v>
      </c>
      <c r="Q25" s="93"/>
      <c r="R25" s="93"/>
      <c r="S25" s="93"/>
      <c r="T25" s="160">
        <v>0</v>
      </c>
      <c r="U25" s="93"/>
      <c r="V25" s="93"/>
      <c r="W25" s="93"/>
      <c r="X25" s="160">
        <v>0</v>
      </c>
      <c r="Y25" s="93"/>
      <c r="Z25" s="93"/>
      <c r="AA25" s="93"/>
      <c r="AB25" s="120">
        <v>0</v>
      </c>
      <c r="AC25" s="121">
        <v>0</v>
      </c>
      <c r="AD25" s="121">
        <v>0</v>
      </c>
      <c r="AE25" s="121">
        <v>0</v>
      </c>
      <c r="AF25" s="121">
        <v>0</v>
      </c>
      <c r="AG25" s="122">
        <v>0</v>
      </c>
    </row>
    <row r="26" spans="1:33" x14ac:dyDescent="0.3">
      <c r="A26" s="43">
        <v>14</v>
      </c>
      <c r="B26" s="59" t="s">
        <v>127</v>
      </c>
      <c r="C26" s="200">
        <v>0</v>
      </c>
      <c r="D26" s="176">
        <v>0</v>
      </c>
      <c r="E26" s="177">
        <v>0</v>
      </c>
      <c r="F26" s="177">
        <v>0</v>
      </c>
      <c r="G26" s="177">
        <v>0</v>
      </c>
      <c r="H26" s="176">
        <v>0</v>
      </c>
      <c r="I26" s="176">
        <v>0</v>
      </c>
      <c r="J26" s="178">
        <v>0</v>
      </c>
      <c r="K26" s="178">
        <v>0</v>
      </c>
      <c r="L26" s="160">
        <v>0</v>
      </c>
      <c r="M26" s="145"/>
      <c r="N26" s="145"/>
      <c r="O26" s="145"/>
      <c r="P26" s="160">
        <v>0</v>
      </c>
      <c r="Q26" s="145"/>
      <c r="R26" s="145"/>
      <c r="S26" s="145"/>
      <c r="T26" s="160">
        <v>0</v>
      </c>
      <c r="U26" s="145"/>
      <c r="V26" s="145"/>
      <c r="W26" s="145"/>
      <c r="X26" s="160">
        <v>0</v>
      </c>
      <c r="Y26" s="145"/>
      <c r="Z26" s="145"/>
      <c r="AA26" s="145"/>
      <c r="AB26" s="120">
        <v>0</v>
      </c>
      <c r="AC26" s="121">
        <v>0</v>
      </c>
      <c r="AD26" s="121">
        <v>0</v>
      </c>
      <c r="AE26" s="121">
        <v>0</v>
      </c>
      <c r="AF26" s="121">
        <v>0</v>
      </c>
      <c r="AG26" s="122">
        <v>0</v>
      </c>
    </row>
    <row r="27" spans="1:33" x14ac:dyDescent="0.3">
      <c r="A27" s="42">
        <v>15</v>
      </c>
      <c r="B27" s="57" t="s">
        <v>128</v>
      </c>
      <c r="C27" s="200">
        <v>0</v>
      </c>
      <c r="D27" s="176">
        <v>0</v>
      </c>
      <c r="E27" s="133">
        <v>0</v>
      </c>
      <c r="F27" s="177">
        <v>0</v>
      </c>
      <c r="G27" s="177">
        <v>0</v>
      </c>
      <c r="H27" s="176">
        <v>0</v>
      </c>
      <c r="I27" s="176">
        <v>0</v>
      </c>
      <c r="J27" s="133">
        <v>0</v>
      </c>
      <c r="K27" s="129">
        <v>0</v>
      </c>
      <c r="L27" s="160">
        <v>0</v>
      </c>
      <c r="M27" s="93"/>
      <c r="N27" s="96"/>
      <c r="O27" s="93"/>
      <c r="P27" s="160">
        <v>0</v>
      </c>
      <c r="Q27" s="93"/>
      <c r="R27" s="96"/>
      <c r="S27" s="93"/>
      <c r="T27" s="160">
        <v>0</v>
      </c>
      <c r="U27" s="93"/>
      <c r="V27" s="96"/>
      <c r="W27" s="93"/>
      <c r="X27" s="160">
        <v>0</v>
      </c>
      <c r="Y27" s="93"/>
      <c r="Z27" s="96"/>
      <c r="AA27" s="93"/>
      <c r="AB27" s="120">
        <v>0</v>
      </c>
      <c r="AC27" s="121">
        <v>0</v>
      </c>
      <c r="AD27" s="133"/>
      <c r="AE27" s="121">
        <v>0</v>
      </c>
      <c r="AF27" s="121">
        <v>0</v>
      </c>
      <c r="AG27" s="122">
        <v>0</v>
      </c>
    </row>
    <row r="28" spans="1:33" x14ac:dyDescent="0.3">
      <c r="A28" s="42">
        <v>16</v>
      </c>
      <c r="B28" s="39" t="s">
        <v>132</v>
      </c>
      <c r="C28" s="200">
        <v>0</v>
      </c>
      <c r="D28" s="176">
        <v>0</v>
      </c>
      <c r="E28" s="177">
        <v>0</v>
      </c>
      <c r="F28" s="177">
        <v>0</v>
      </c>
      <c r="G28" s="177">
        <v>0</v>
      </c>
      <c r="H28" s="176">
        <v>0</v>
      </c>
      <c r="I28" s="176">
        <v>0</v>
      </c>
      <c r="J28" s="129">
        <v>0</v>
      </c>
      <c r="K28" s="129">
        <v>0</v>
      </c>
      <c r="L28" s="160">
        <v>0</v>
      </c>
      <c r="M28" s="93"/>
      <c r="N28" s="93"/>
      <c r="O28" s="93"/>
      <c r="P28" s="160">
        <v>0</v>
      </c>
      <c r="Q28" s="93"/>
      <c r="R28" s="93"/>
      <c r="S28" s="93"/>
      <c r="T28" s="160">
        <v>0</v>
      </c>
      <c r="U28" s="93"/>
      <c r="V28" s="93"/>
      <c r="W28" s="93"/>
      <c r="X28" s="160">
        <v>0</v>
      </c>
      <c r="Y28" s="93"/>
      <c r="Z28" s="93"/>
      <c r="AA28" s="93"/>
      <c r="AB28" s="120">
        <v>0</v>
      </c>
      <c r="AC28" s="121">
        <v>0</v>
      </c>
      <c r="AD28" s="121">
        <v>0</v>
      </c>
      <c r="AE28" s="121">
        <v>0</v>
      </c>
      <c r="AF28" s="121">
        <v>0</v>
      </c>
      <c r="AG28" s="122">
        <v>0</v>
      </c>
    </row>
    <row r="29" spans="1:33" x14ac:dyDescent="0.3">
      <c r="A29" s="42">
        <v>17</v>
      </c>
      <c r="B29" s="57" t="s">
        <v>126</v>
      </c>
      <c r="C29" s="200">
        <v>0</v>
      </c>
      <c r="D29" s="176">
        <v>0</v>
      </c>
      <c r="E29" s="177">
        <v>0</v>
      </c>
      <c r="F29" s="177">
        <v>0</v>
      </c>
      <c r="G29" s="177">
        <v>0</v>
      </c>
      <c r="H29" s="176">
        <v>0</v>
      </c>
      <c r="I29" s="176">
        <v>0</v>
      </c>
      <c r="J29" s="129">
        <v>0</v>
      </c>
      <c r="K29" s="129">
        <v>0</v>
      </c>
      <c r="L29" s="160">
        <v>0</v>
      </c>
      <c r="M29" s="93"/>
      <c r="N29" s="93"/>
      <c r="O29" s="93"/>
      <c r="P29" s="160">
        <v>0</v>
      </c>
      <c r="Q29" s="93"/>
      <c r="R29" s="93"/>
      <c r="S29" s="93"/>
      <c r="T29" s="160">
        <v>0</v>
      </c>
      <c r="U29" s="93"/>
      <c r="V29" s="93"/>
      <c r="W29" s="93"/>
      <c r="X29" s="160">
        <v>0</v>
      </c>
      <c r="Y29" s="93"/>
      <c r="Z29" s="93"/>
      <c r="AA29" s="93"/>
      <c r="AB29" s="120">
        <v>0</v>
      </c>
      <c r="AC29" s="121">
        <v>0</v>
      </c>
      <c r="AD29" s="121">
        <v>0</v>
      </c>
      <c r="AE29" s="121">
        <v>0</v>
      </c>
      <c r="AF29" s="121">
        <v>0</v>
      </c>
      <c r="AG29" s="122">
        <v>0</v>
      </c>
    </row>
    <row r="30" spans="1:33" x14ac:dyDescent="0.3">
      <c r="A30" s="43">
        <v>18</v>
      </c>
      <c r="B30" s="59" t="s">
        <v>127</v>
      </c>
      <c r="C30" s="200">
        <v>0</v>
      </c>
      <c r="D30" s="176">
        <v>0</v>
      </c>
      <c r="E30" s="177">
        <v>0</v>
      </c>
      <c r="F30" s="177">
        <v>0</v>
      </c>
      <c r="G30" s="177">
        <v>0</v>
      </c>
      <c r="H30" s="176">
        <v>0</v>
      </c>
      <c r="I30" s="176">
        <v>0</v>
      </c>
      <c r="J30" s="178">
        <v>0</v>
      </c>
      <c r="K30" s="178">
        <v>0</v>
      </c>
      <c r="L30" s="160">
        <v>0</v>
      </c>
      <c r="M30" s="145"/>
      <c r="N30" s="145"/>
      <c r="O30" s="145"/>
      <c r="P30" s="160">
        <v>0</v>
      </c>
      <c r="Q30" s="145"/>
      <c r="R30" s="145"/>
      <c r="S30" s="145"/>
      <c r="T30" s="160">
        <v>0</v>
      </c>
      <c r="U30" s="145"/>
      <c r="V30" s="145"/>
      <c r="W30" s="145"/>
      <c r="X30" s="160">
        <v>0</v>
      </c>
      <c r="Y30" s="145"/>
      <c r="Z30" s="145"/>
      <c r="AA30" s="145"/>
      <c r="AB30" s="120">
        <v>0</v>
      </c>
      <c r="AC30" s="121">
        <v>0</v>
      </c>
      <c r="AD30" s="121">
        <v>0</v>
      </c>
      <c r="AE30" s="121">
        <v>0</v>
      </c>
      <c r="AF30" s="121">
        <v>0</v>
      </c>
      <c r="AG30" s="122">
        <v>0</v>
      </c>
    </row>
    <row r="31" spans="1:33" x14ac:dyDescent="0.3">
      <c r="A31" s="42">
        <v>19</v>
      </c>
      <c r="B31" s="57" t="s">
        <v>128</v>
      </c>
      <c r="C31" s="200">
        <v>0</v>
      </c>
      <c r="D31" s="176">
        <v>0</v>
      </c>
      <c r="E31" s="133">
        <v>0</v>
      </c>
      <c r="F31" s="177">
        <v>0</v>
      </c>
      <c r="G31" s="177">
        <v>0</v>
      </c>
      <c r="H31" s="176">
        <v>0</v>
      </c>
      <c r="I31" s="176">
        <v>0</v>
      </c>
      <c r="J31" s="133">
        <v>0</v>
      </c>
      <c r="K31" s="129">
        <v>0</v>
      </c>
      <c r="L31" s="160">
        <v>0</v>
      </c>
      <c r="M31" s="93"/>
      <c r="N31" s="96"/>
      <c r="O31" s="93"/>
      <c r="P31" s="160">
        <v>0</v>
      </c>
      <c r="Q31" s="93"/>
      <c r="R31" s="96"/>
      <c r="S31" s="93"/>
      <c r="T31" s="160">
        <v>0</v>
      </c>
      <c r="U31" s="93"/>
      <c r="V31" s="96"/>
      <c r="W31" s="93"/>
      <c r="X31" s="160">
        <v>0</v>
      </c>
      <c r="Y31" s="93"/>
      <c r="Z31" s="96"/>
      <c r="AA31" s="93"/>
      <c r="AB31" s="120">
        <v>0</v>
      </c>
      <c r="AC31" s="121">
        <v>0</v>
      </c>
      <c r="AD31" s="133"/>
      <c r="AE31" s="121">
        <v>0</v>
      </c>
      <c r="AF31" s="121">
        <v>0</v>
      </c>
      <c r="AG31" s="122">
        <v>0</v>
      </c>
    </row>
    <row r="32" spans="1:33" x14ac:dyDescent="0.3">
      <c r="A32" s="42">
        <v>20</v>
      </c>
      <c r="B32" s="37" t="s">
        <v>133</v>
      </c>
      <c r="C32" s="200">
        <v>9.3661764298663148E-3</v>
      </c>
      <c r="D32" s="176">
        <v>3.6778999010159802E-3</v>
      </c>
      <c r="E32" s="177">
        <v>0</v>
      </c>
      <c r="F32" s="177">
        <v>1.0296539311639599E-3</v>
      </c>
      <c r="G32" s="177">
        <v>2.5779584119841451E-3</v>
      </c>
      <c r="H32" s="176">
        <v>8.6624202427378858E-6</v>
      </c>
      <c r="I32" s="176">
        <v>8.6624202427378858E-6</v>
      </c>
      <c r="J32" s="129">
        <v>0</v>
      </c>
      <c r="K32" s="129">
        <v>0</v>
      </c>
      <c r="L32" s="160">
        <v>0</v>
      </c>
      <c r="M32" s="93"/>
      <c r="N32" s="93"/>
      <c r="O32" s="93"/>
      <c r="P32" s="160">
        <v>0</v>
      </c>
      <c r="Q32" s="93"/>
      <c r="R32" s="93"/>
      <c r="S32" s="93"/>
      <c r="T32" s="160">
        <v>0</v>
      </c>
      <c r="U32" s="93"/>
      <c r="V32" s="93"/>
      <c r="W32" s="93"/>
      <c r="X32" s="160">
        <v>0</v>
      </c>
      <c r="Y32" s="93"/>
      <c r="Z32" s="93"/>
      <c r="AA32" s="93"/>
      <c r="AB32" s="120">
        <v>9.3748388501090525E-3</v>
      </c>
      <c r="AC32" s="121">
        <v>3.686562321258718E-3</v>
      </c>
      <c r="AD32" s="121">
        <v>0</v>
      </c>
      <c r="AE32" s="121">
        <v>1.0296539311639599E-3</v>
      </c>
      <c r="AF32" s="121">
        <v>2.5779584119841451E-3</v>
      </c>
      <c r="AG32" s="122">
        <v>3.686562321258718E-3</v>
      </c>
    </row>
    <row r="33" spans="1:33" x14ac:dyDescent="0.3">
      <c r="A33" s="42">
        <v>21</v>
      </c>
      <c r="B33" s="39" t="s">
        <v>126</v>
      </c>
      <c r="C33" s="200">
        <v>9.3532365815047064E-3</v>
      </c>
      <c r="D33" s="176">
        <v>3.6683367560005481E-3</v>
      </c>
      <c r="E33" s="177">
        <v>0</v>
      </c>
      <c r="F33" s="177">
        <v>1.0296539311639599E-3</v>
      </c>
      <c r="G33" s="177">
        <v>2.5683952669687121E-3</v>
      </c>
      <c r="H33" s="200">
        <v>8.6624202427378858E-6</v>
      </c>
      <c r="I33" s="176">
        <v>8.6624202427378858E-6</v>
      </c>
      <c r="J33" s="129">
        <v>0</v>
      </c>
      <c r="K33" s="129">
        <v>0</v>
      </c>
      <c r="L33" s="160">
        <v>0</v>
      </c>
      <c r="M33" s="93"/>
      <c r="N33" s="93"/>
      <c r="O33" s="93"/>
      <c r="P33" s="160">
        <v>0</v>
      </c>
      <c r="Q33" s="93"/>
      <c r="R33" s="93"/>
      <c r="S33" s="93"/>
      <c r="T33" s="160">
        <v>0</v>
      </c>
      <c r="U33" s="93"/>
      <c r="V33" s="93"/>
      <c r="W33" s="93"/>
      <c r="X33" s="160">
        <v>0</v>
      </c>
      <c r="Y33" s="93"/>
      <c r="Z33" s="93"/>
      <c r="AA33" s="93"/>
      <c r="AB33" s="120">
        <v>9.3618990017474441E-3</v>
      </c>
      <c r="AC33" s="121">
        <v>3.6769991762432858E-3</v>
      </c>
      <c r="AD33" s="121">
        <v>0</v>
      </c>
      <c r="AE33" s="121">
        <v>1.0296539311639599E-3</v>
      </c>
      <c r="AF33" s="121">
        <v>2.5683952669687121E-3</v>
      </c>
      <c r="AG33" s="122">
        <v>3.6769991762432858E-3</v>
      </c>
    </row>
    <row r="34" spans="1:33" x14ac:dyDescent="0.3">
      <c r="A34" s="42">
        <v>22</v>
      </c>
      <c r="B34" s="60" t="s">
        <v>127</v>
      </c>
      <c r="C34" s="200">
        <v>1.2939848361609569E-5</v>
      </c>
      <c r="D34" s="176">
        <v>9.5631450154326622E-6</v>
      </c>
      <c r="E34" s="177">
        <v>0</v>
      </c>
      <c r="F34" s="177">
        <v>0</v>
      </c>
      <c r="G34" s="177">
        <v>9.5631450154326622E-6</v>
      </c>
      <c r="H34" s="200">
        <v>0</v>
      </c>
      <c r="I34" s="176">
        <v>0</v>
      </c>
      <c r="J34" s="178">
        <v>0</v>
      </c>
      <c r="K34" s="178">
        <v>0</v>
      </c>
      <c r="L34" s="160">
        <v>0</v>
      </c>
      <c r="M34" s="145"/>
      <c r="N34" s="145"/>
      <c r="O34" s="145"/>
      <c r="P34" s="160">
        <v>0</v>
      </c>
      <c r="Q34" s="145"/>
      <c r="R34" s="145"/>
      <c r="S34" s="145"/>
      <c r="T34" s="160">
        <v>0</v>
      </c>
      <c r="U34" s="145"/>
      <c r="V34" s="145"/>
      <c r="W34" s="145"/>
      <c r="X34" s="160">
        <v>0</v>
      </c>
      <c r="Y34" s="145"/>
      <c r="Z34" s="145"/>
      <c r="AA34" s="145"/>
      <c r="AB34" s="120">
        <v>1.2939848361609569E-5</v>
      </c>
      <c r="AC34" s="121">
        <v>9.5631450154326622E-6</v>
      </c>
      <c r="AD34" s="121">
        <v>0</v>
      </c>
      <c r="AE34" s="121">
        <v>0</v>
      </c>
      <c r="AF34" s="121">
        <v>9.5631450154326622E-6</v>
      </c>
      <c r="AG34" s="122">
        <v>9.5631450154326622E-6</v>
      </c>
    </row>
    <row r="35" spans="1:33" x14ac:dyDescent="0.3">
      <c r="A35" s="42">
        <v>23</v>
      </c>
      <c r="B35" s="39" t="s">
        <v>128</v>
      </c>
      <c r="C35" s="200">
        <v>0</v>
      </c>
      <c r="D35" s="176">
        <v>0</v>
      </c>
      <c r="E35" s="133">
        <v>0</v>
      </c>
      <c r="F35" s="177">
        <v>0</v>
      </c>
      <c r="G35" s="177">
        <v>0</v>
      </c>
      <c r="H35" s="200">
        <v>0</v>
      </c>
      <c r="I35" s="176">
        <v>0</v>
      </c>
      <c r="J35" s="133">
        <v>0</v>
      </c>
      <c r="K35" s="129">
        <v>0</v>
      </c>
      <c r="L35" s="160">
        <v>0</v>
      </c>
      <c r="M35" s="93"/>
      <c r="N35" s="96"/>
      <c r="O35" s="93"/>
      <c r="P35" s="160">
        <v>0</v>
      </c>
      <c r="Q35" s="93"/>
      <c r="R35" s="96"/>
      <c r="S35" s="93"/>
      <c r="T35" s="160">
        <v>0</v>
      </c>
      <c r="U35" s="93"/>
      <c r="V35" s="96"/>
      <c r="W35" s="93"/>
      <c r="X35" s="160">
        <v>0</v>
      </c>
      <c r="Y35" s="93"/>
      <c r="Z35" s="96"/>
      <c r="AA35" s="93"/>
      <c r="AB35" s="120">
        <v>0</v>
      </c>
      <c r="AC35" s="121">
        <v>0</v>
      </c>
      <c r="AD35" s="133"/>
      <c r="AE35" s="121">
        <v>0</v>
      </c>
      <c r="AF35" s="121">
        <v>0</v>
      </c>
      <c r="AG35" s="122">
        <v>0</v>
      </c>
    </row>
    <row r="36" spans="1:33" x14ac:dyDescent="0.3">
      <c r="A36" s="42">
        <v>24</v>
      </c>
      <c r="B36" s="37" t="s">
        <v>134</v>
      </c>
      <c r="C36" s="200">
        <v>4.1885583852009516E-2</v>
      </c>
      <c r="D36" s="176">
        <v>4.1269606833363453E-4</v>
      </c>
      <c r="E36" s="176">
        <v>4.1269606833363453E-4</v>
      </c>
      <c r="F36" s="177">
        <v>0</v>
      </c>
      <c r="G36" s="177">
        <v>0</v>
      </c>
      <c r="H36" s="200">
        <v>0</v>
      </c>
      <c r="I36" s="176">
        <v>0</v>
      </c>
      <c r="J36" s="130">
        <v>0</v>
      </c>
      <c r="K36" s="130">
        <v>0</v>
      </c>
      <c r="L36" s="101"/>
      <c r="M36" s="96"/>
      <c r="N36" s="96"/>
      <c r="O36" s="96"/>
      <c r="P36" s="160">
        <v>0</v>
      </c>
      <c r="Q36" s="134"/>
      <c r="R36" s="134"/>
      <c r="S36" s="134"/>
      <c r="T36" s="101"/>
      <c r="U36" s="96"/>
      <c r="V36" s="96"/>
      <c r="W36" s="96"/>
      <c r="X36" s="101"/>
      <c r="Y36" s="96"/>
      <c r="Z36" s="96"/>
      <c r="AA36" s="96"/>
      <c r="AB36" s="120">
        <v>4.1885583852009516E-2</v>
      </c>
      <c r="AC36" s="121">
        <v>4.1269606833363453E-4</v>
      </c>
      <c r="AD36" s="121">
        <v>4.1269606833363453E-4</v>
      </c>
      <c r="AE36" s="121">
        <v>0</v>
      </c>
      <c r="AF36" s="121">
        <v>0</v>
      </c>
      <c r="AG36" s="122">
        <v>4.1269606833363453E-4</v>
      </c>
    </row>
    <row r="37" spans="1:33" x14ac:dyDescent="0.3">
      <c r="A37" s="42">
        <v>25</v>
      </c>
      <c r="B37" s="39" t="s">
        <v>135</v>
      </c>
      <c r="C37" s="200">
        <v>4.1836261356785684E-2</v>
      </c>
      <c r="D37" s="176">
        <v>4.1269606833363453E-4</v>
      </c>
      <c r="E37" s="176">
        <v>4.1269606833363453E-4</v>
      </c>
      <c r="F37" s="177">
        <v>0</v>
      </c>
      <c r="G37" s="177">
        <v>0</v>
      </c>
      <c r="H37" s="200">
        <v>0</v>
      </c>
      <c r="I37" s="176">
        <v>0</v>
      </c>
      <c r="J37" s="130">
        <v>0</v>
      </c>
      <c r="K37" s="130">
        <v>0</v>
      </c>
      <c r="L37" s="101"/>
      <c r="M37" s="96"/>
      <c r="N37" s="96"/>
      <c r="O37" s="96"/>
      <c r="P37" s="160">
        <v>0</v>
      </c>
      <c r="Q37" s="134"/>
      <c r="R37" s="134"/>
      <c r="S37" s="134"/>
      <c r="T37" s="101"/>
      <c r="U37" s="96"/>
      <c r="V37" s="96"/>
      <c r="W37" s="96"/>
      <c r="X37" s="101"/>
      <c r="Y37" s="96"/>
      <c r="Z37" s="96"/>
      <c r="AA37" s="96"/>
      <c r="AB37" s="120">
        <v>4.1836261356785684E-2</v>
      </c>
      <c r="AC37" s="121">
        <v>4.1269606833363453E-4</v>
      </c>
      <c r="AD37" s="121">
        <v>4.1269606833363453E-4</v>
      </c>
      <c r="AE37" s="121">
        <v>0</v>
      </c>
      <c r="AF37" s="121">
        <v>0</v>
      </c>
      <c r="AG37" s="122">
        <v>4.1269606833363453E-4</v>
      </c>
    </row>
    <row r="38" spans="1:33" x14ac:dyDescent="0.3">
      <c r="A38" s="42">
        <v>26</v>
      </c>
      <c r="B38" s="39" t="s">
        <v>136</v>
      </c>
      <c r="C38" s="200">
        <v>0</v>
      </c>
      <c r="D38" s="176">
        <v>0</v>
      </c>
      <c r="E38" s="176">
        <v>0</v>
      </c>
      <c r="F38" s="177">
        <v>0</v>
      </c>
      <c r="G38" s="177">
        <v>0</v>
      </c>
      <c r="H38" s="200">
        <v>0</v>
      </c>
      <c r="I38" s="176">
        <v>0</v>
      </c>
      <c r="J38" s="130">
        <v>0</v>
      </c>
      <c r="K38" s="130">
        <v>0</v>
      </c>
      <c r="L38" s="101"/>
      <c r="M38" s="96"/>
      <c r="N38" s="96"/>
      <c r="O38" s="96"/>
      <c r="P38" s="160">
        <v>0</v>
      </c>
      <c r="Q38" s="134"/>
      <c r="R38" s="134"/>
      <c r="S38" s="134"/>
      <c r="T38" s="101"/>
      <c r="U38" s="96"/>
      <c r="V38" s="96"/>
      <c r="W38" s="96"/>
      <c r="X38" s="101"/>
      <c r="Y38" s="96"/>
      <c r="Z38" s="96"/>
      <c r="AA38" s="96"/>
      <c r="AB38" s="120">
        <v>0</v>
      </c>
      <c r="AC38" s="121">
        <v>0</v>
      </c>
      <c r="AD38" s="121">
        <v>0</v>
      </c>
      <c r="AE38" s="121">
        <v>0</v>
      </c>
      <c r="AF38" s="121">
        <v>0</v>
      </c>
      <c r="AG38" s="122">
        <v>0</v>
      </c>
    </row>
    <row r="39" spans="1:33" x14ac:dyDescent="0.3">
      <c r="A39" s="42">
        <v>27</v>
      </c>
      <c r="B39" s="39" t="s">
        <v>137</v>
      </c>
      <c r="C39" s="200">
        <v>4.9322495223829561E-5</v>
      </c>
      <c r="D39" s="176">
        <v>0</v>
      </c>
      <c r="E39" s="176">
        <v>0</v>
      </c>
      <c r="F39" s="177">
        <v>0</v>
      </c>
      <c r="G39" s="177">
        <v>0</v>
      </c>
      <c r="H39" s="208">
        <v>0</v>
      </c>
      <c r="I39" s="179">
        <v>0</v>
      </c>
      <c r="J39" s="133">
        <v>0</v>
      </c>
      <c r="K39" s="133">
        <v>0</v>
      </c>
      <c r="L39" s="101"/>
      <c r="M39" s="96"/>
      <c r="N39" s="96"/>
      <c r="O39" s="96"/>
      <c r="P39" s="101"/>
      <c r="Q39" s="96"/>
      <c r="R39" s="96"/>
      <c r="S39" s="96"/>
      <c r="T39" s="101"/>
      <c r="U39" s="96"/>
      <c r="V39" s="96"/>
      <c r="W39" s="96"/>
      <c r="X39" s="101"/>
      <c r="Y39" s="96"/>
      <c r="Z39" s="96"/>
      <c r="AA39" s="96"/>
      <c r="AB39" s="120">
        <v>4.9322495223829561E-5</v>
      </c>
      <c r="AC39" s="121">
        <v>0</v>
      </c>
      <c r="AD39" s="121">
        <v>0</v>
      </c>
      <c r="AE39" s="121">
        <v>0</v>
      </c>
      <c r="AF39" s="121">
        <v>0</v>
      </c>
      <c r="AG39" s="122">
        <v>0</v>
      </c>
    </row>
    <row r="40" spans="1:33" x14ac:dyDescent="0.3">
      <c r="A40" s="42">
        <v>28</v>
      </c>
      <c r="B40" s="37" t="s">
        <v>138</v>
      </c>
      <c r="C40" s="200">
        <v>0</v>
      </c>
      <c r="D40" s="176">
        <v>0</v>
      </c>
      <c r="E40" s="176">
        <v>0</v>
      </c>
      <c r="F40" s="177">
        <v>0</v>
      </c>
      <c r="G40" s="177">
        <v>0</v>
      </c>
      <c r="H40" s="200">
        <v>0</v>
      </c>
      <c r="I40" s="176">
        <v>0</v>
      </c>
      <c r="J40" s="178">
        <v>0</v>
      </c>
      <c r="K40" s="178">
        <v>0</v>
      </c>
      <c r="L40" s="160">
        <v>0</v>
      </c>
      <c r="M40" s="145"/>
      <c r="N40" s="145"/>
      <c r="O40" s="145"/>
      <c r="P40" s="160">
        <v>0</v>
      </c>
      <c r="Q40" s="145"/>
      <c r="R40" s="145"/>
      <c r="S40" s="145"/>
      <c r="T40" s="160">
        <v>0</v>
      </c>
      <c r="U40" s="145"/>
      <c r="V40" s="145"/>
      <c r="W40" s="145"/>
      <c r="X40" s="160">
        <v>0</v>
      </c>
      <c r="Y40" s="145"/>
      <c r="Z40" s="145"/>
      <c r="AA40" s="145"/>
      <c r="AB40" s="120">
        <v>0</v>
      </c>
      <c r="AC40" s="121">
        <v>0</v>
      </c>
      <c r="AD40" s="121">
        <v>0</v>
      </c>
      <c r="AE40" s="121">
        <v>0</v>
      </c>
      <c r="AF40" s="121">
        <v>0</v>
      </c>
      <c r="AG40" s="122">
        <v>0</v>
      </c>
    </row>
    <row r="41" spans="1:33" x14ac:dyDescent="0.3">
      <c r="A41" s="42">
        <v>29</v>
      </c>
      <c r="B41" s="39" t="s">
        <v>139</v>
      </c>
      <c r="C41" s="200">
        <v>0</v>
      </c>
      <c r="D41" s="176">
        <v>0</v>
      </c>
      <c r="E41" s="176">
        <v>0</v>
      </c>
      <c r="F41" s="177">
        <v>0</v>
      </c>
      <c r="G41" s="177">
        <v>0</v>
      </c>
      <c r="H41" s="200">
        <v>0</v>
      </c>
      <c r="I41" s="176">
        <v>0</v>
      </c>
      <c r="J41" s="178">
        <v>0</v>
      </c>
      <c r="K41" s="178">
        <v>0</v>
      </c>
      <c r="L41" s="160">
        <v>0</v>
      </c>
      <c r="M41" s="145"/>
      <c r="N41" s="145"/>
      <c r="O41" s="145"/>
      <c r="P41" s="160">
        <v>0</v>
      </c>
      <c r="Q41" s="145"/>
      <c r="R41" s="145"/>
      <c r="S41" s="145"/>
      <c r="T41" s="160">
        <v>0</v>
      </c>
      <c r="U41" s="145"/>
      <c r="V41" s="145"/>
      <c r="W41" s="145"/>
      <c r="X41" s="160">
        <v>0</v>
      </c>
      <c r="Y41" s="145"/>
      <c r="Z41" s="145"/>
      <c r="AA41" s="145"/>
      <c r="AB41" s="120">
        <v>0</v>
      </c>
      <c r="AC41" s="121">
        <v>0</v>
      </c>
      <c r="AD41" s="121">
        <v>0</v>
      </c>
      <c r="AE41" s="121">
        <v>0</v>
      </c>
      <c r="AF41" s="121">
        <v>0</v>
      </c>
      <c r="AG41" s="122">
        <v>0</v>
      </c>
    </row>
    <row r="42" spans="1:33" x14ac:dyDescent="0.3">
      <c r="A42" s="42">
        <v>30</v>
      </c>
      <c r="B42" s="39" t="s">
        <v>140</v>
      </c>
      <c r="C42" s="200">
        <v>0</v>
      </c>
      <c r="D42" s="176">
        <v>0</v>
      </c>
      <c r="E42" s="176">
        <v>0</v>
      </c>
      <c r="F42" s="177">
        <v>0</v>
      </c>
      <c r="G42" s="177">
        <v>0</v>
      </c>
      <c r="H42" s="176">
        <v>0</v>
      </c>
      <c r="I42" s="176">
        <v>0</v>
      </c>
      <c r="J42" s="178">
        <v>0</v>
      </c>
      <c r="K42" s="178">
        <v>0</v>
      </c>
      <c r="L42" s="160">
        <v>0</v>
      </c>
      <c r="M42" s="145"/>
      <c r="N42" s="145"/>
      <c r="O42" s="145"/>
      <c r="P42" s="160">
        <v>0</v>
      </c>
      <c r="Q42" s="145"/>
      <c r="R42" s="145"/>
      <c r="S42" s="145"/>
      <c r="T42" s="160">
        <v>0</v>
      </c>
      <c r="U42" s="145"/>
      <c r="V42" s="145"/>
      <c r="W42" s="145"/>
      <c r="X42" s="160">
        <v>0</v>
      </c>
      <c r="Y42" s="145"/>
      <c r="Z42" s="145"/>
      <c r="AA42" s="145"/>
      <c r="AB42" s="120">
        <v>0</v>
      </c>
      <c r="AC42" s="121">
        <v>0</v>
      </c>
      <c r="AD42" s="121">
        <v>0</v>
      </c>
      <c r="AE42" s="121">
        <v>0</v>
      </c>
      <c r="AF42" s="121">
        <v>0</v>
      </c>
      <c r="AG42" s="122">
        <v>0</v>
      </c>
    </row>
    <row r="43" spans="1:33" ht="28.8" x14ac:dyDescent="0.3">
      <c r="A43" s="42">
        <v>31</v>
      </c>
      <c r="B43" s="37" t="s">
        <v>141</v>
      </c>
      <c r="C43" s="176">
        <v>0</v>
      </c>
      <c r="D43" s="176">
        <v>0</v>
      </c>
      <c r="E43" s="176">
        <v>0</v>
      </c>
      <c r="F43" s="177">
        <v>0</v>
      </c>
      <c r="G43" s="177">
        <v>0</v>
      </c>
      <c r="H43" s="176">
        <v>0</v>
      </c>
      <c r="I43" s="176">
        <v>0</v>
      </c>
      <c r="J43" s="178">
        <v>0</v>
      </c>
      <c r="K43" s="178">
        <v>0</v>
      </c>
      <c r="L43" s="160">
        <v>0</v>
      </c>
      <c r="M43" s="145"/>
      <c r="N43" s="145"/>
      <c r="O43" s="145"/>
      <c r="P43" s="160">
        <v>0</v>
      </c>
      <c r="Q43" s="145"/>
      <c r="R43" s="145"/>
      <c r="S43" s="145"/>
      <c r="T43" s="160">
        <v>0</v>
      </c>
      <c r="U43" s="145"/>
      <c r="V43" s="145"/>
      <c r="W43" s="145"/>
      <c r="X43" s="160">
        <v>0</v>
      </c>
      <c r="Y43" s="145"/>
      <c r="Z43" s="145"/>
      <c r="AA43" s="145"/>
      <c r="AB43" s="120">
        <v>0</v>
      </c>
      <c r="AC43" s="121">
        <v>0</v>
      </c>
      <c r="AD43" s="121">
        <v>0</v>
      </c>
      <c r="AE43" s="121">
        <v>0</v>
      </c>
      <c r="AF43" s="121">
        <v>0</v>
      </c>
      <c r="AG43" s="122">
        <v>0</v>
      </c>
    </row>
    <row r="44" spans="1:33" x14ac:dyDescent="0.3">
      <c r="A44" s="43">
        <v>32</v>
      </c>
      <c r="B44" s="209" t="s">
        <v>152</v>
      </c>
      <c r="C44" s="176">
        <v>5.4784749897768749E-2</v>
      </c>
      <c r="D44" s="176">
        <v>4.2551055015783677E-3</v>
      </c>
      <c r="E44" s="176">
        <v>4.1269606833363453E-4</v>
      </c>
      <c r="F44" s="177">
        <v>1.0296539311639599E-3</v>
      </c>
      <c r="G44" s="177">
        <v>2.5779584119841447E-3</v>
      </c>
      <c r="H44" s="176">
        <v>8.6624202427378858E-6</v>
      </c>
      <c r="I44" s="176">
        <v>8.6624202427378858E-6</v>
      </c>
      <c r="J44" s="130">
        <v>0</v>
      </c>
      <c r="K44" s="130">
        <v>0</v>
      </c>
      <c r="L44" s="216">
        <v>0</v>
      </c>
      <c r="M44" s="217"/>
      <c r="N44" s="217"/>
      <c r="O44" s="217"/>
      <c r="P44" s="216">
        <v>0</v>
      </c>
      <c r="Q44" s="217"/>
      <c r="R44" s="217"/>
      <c r="S44" s="217"/>
      <c r="T44" s="216">
        <v>0</v>
      </c>
      <c r="U44" s="217"/>
      <c r="V44" s="217"/>
      <c r="W44" s="217"/>
      <c r="X44" s="216">
        <v>0</v>
      </c>
      <c r="Y44" s="217"/>
      <c r="Z44" s="217"/>
      <c r="AA44" s="217"/>
      <c r="AB44" s="176">
        <v>5.4793412318011485E-2</v>
      </c>
      <c r="AC44" s="176">
        <v>4.2637679218211055E-3</v>
      </c>
      <c r="AD44" s="176">
        <v>4.1269606833363453E-4</v>
      </c>
      <c r="AE44" s="176">
        <v>1.0296539311639599E-3</v>
      </c>
      <c r="AF44" s="176">
        <v>2.5779584119841447E-3</v>
      </c>
      <c r="AG44" s="176">
        <v>4.2637679218211055E-3</v>
      </c>
    </row>
    <row r="45" spans="1:33" x14ac:dyDescent="0.3">
      <c r="D45" s="162"/>
      <c r="E45" s="135"/>
      <c r="F45" s="135"/>
      <c r="G45" s="135"/>
      <c r="H45" s="135"/>
      <c r="I45" s="135"/>
      <c r="J45" s="135"/>
      <c r="K45" s="135"/>
    </row>
    <row r="46" spans="1:33" x14ac:dyDescent="0.3">
      <c r="C46" s="207"/>
    </row>
    <row r="47" spans="1:33" x14ac:dyDescent="0.3">
      <c r="C47" s="207"/>
    </row>
    <row r="48" spans="1:33" x14ac:dyDescent="0.3">
      <c r="C48" s="207"/>
    </row>
    <row r="49" spans="3:3" x14ac:dyDescent="0.3">
      <c r="C49" s="207"/>
    </row>
  </sheetData>
  <mergeCells count="25">
    <mergeCell ref="U10:W10"/>
    <mergeCell ref="Y10:AA10"/>
    <mergeCell ref="AC10:AF10"/>
    <mergeCell ref="H9:K9"/>
    <mergeCell ref="L9:O9"/>
    <mergeCell ref="P9:S9"/>
    <mergeCell ref="T9:W9"/>
    <mergeCell ref="X9:AA9"/>
    <mergeCell ref="AB9:AF9"/>
    <mergeCell ref="C4:J4"/>
    <mergeCell ref="A7:B11"/>
    <mergeCell ref="C7:AG7"/>
    <mergeCell ref="C8:G8"/>
    <mergeCell ref="H8:K8"/>
    <mergeCell ref="L8:O8"/>
    <mergeCell ref="P8:S8"/>
    <mergeCell ref="T8:W8"/>
    <mergeCell ref="X8:AA8"/>
    <mergeCell ref="AB8:AF8"/>
    <mergeCell ref="C9:G9"/>
    <mergeCell ref="AG9:AG11"/>
    <mergeCell ref="D10:G10"/>
    <mergeCell ref="I10:K10"/>
    <mergeCell ref="M10:O10"/>
    <mergeCell ref="Q10:S10"/>
  </mergeCells>
  <pageMargins left="0.7" right="0.7" top="0.75" bottom="0.75" header="0.3" footer="0.3"/>
  <pageSetup paperSize="9" scale="26" orientation="landscape" r:id="rId1"/>
  <headerFooter>
    <oddFooter>&amp;R_x000D_&amp;1#&amp;"Calibri"&amp;10&amp;K000000 Classification: GENERAL</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B2:AH15"/>
  <sheetViews>
    <sheetView zoomScale="55" zoomScaleNormal="55" workbookViewId="0">
      <selection activeCell="F10" sqref="F10"/>
    </sheetView>
  </sheetViews>
  <sheetFormatPr defaultColWidth="8.59765625" defaultRowHeight="14.4" x14ac:dyDescent="0.3"/>
  <cols>
    <col min="1" max="1" width="8.59765625" style="1"/>
    <col min="2" max="2" width="2.8984375" style="2" customWidth="1"/>
    <col min="3" max="3" width="60.5" style="1" customWidth="1"/>
    <col min="4" max="4" width="17.296875" style="98" customWidth="1"/>
    <col min="5" max="8" width="17.296875" style="88" customWidth="1"/>
    <col min="9" max="9" width="17.296875" style="98" customWidth="1"/>
    <col min="10" max="12" width="17.296875" style="88" customWidth="1"/>
    <col min="13" max="13" width="8.59765625" style="1"/>
    <col min="14" max="14" width="9.59765625" style="1" customWidth="1"/>
    <col min="15" max="15" width="11.296875" style="1" customWidth="1"/>
    <col min="16" max="16" width="11.59765625" style="1" customWidth="1"/>
    <col min="17" max="17" width="8.59765625" style="1"/>
    <col min="18" max="18" width="9.59765625" style="1" customWidth="1"/>
    <col min="19" max="19" width="11.296875" style="1" customWidth="1"/>
    <col min="20" max="20" width="11.59765625" style="1" customWidth="1"/>
    <col min="21" max="21" width="8.59765625" style="1"/>
    <col min="22" max="22" width="9.59765625" style="1" customWidth="1"/>
    <col min="23" max="23" width="11.296875" style="1" customWidth="1"/>
    <col min="24" max="24" width="11.59765625" style="1" customWidth="1"/>
    <col min="25" max="25" width="8.59765625" style="1"/>
    <col min="26" max="26" width="9.59765625" style="1" customWidth="1"/>
    <col min="27" max="27" width="11.296875" style="1" customWidth="1"/>
    <col min="28" max="28" width="11.59765625" style="1" customWidth="1"/>
    <col min="29" max="29" width="8.59765625" style="1"/>
    <col min="30" max="30" width="10.8984375" style="1" customWidth="1"/>
    <col min="31" max="31" width="11.296875" style="1" customWidth="1"/>
    <col min="32" max="32" width="12.8984375" style="1" customWidth="1"/>
    <col min="33" max="33" width="11.8984375" style="1" customWidth="1"/>
    <col min="34" max="16384" width="8.59765625" style="1"/>
  </cols>
  <sheetData>
    <row r="2" spans="2:34" x14ac:dyDescent="0.3">
      <c r="B2" s="3" t="s">
        <v>260</v>
      </c>
    </row>
    <row r="4" spans="2:34" s="2" customFormat="1" x14ac:dyDescent="0.3">
      <c r="B4" s="40"/>
      <c r="C4" s="22"/>
      <c r="D4" s="99" t="s">
        <v>44</v>
      </c>
      <c r="E4" s="89" t="s">
        <v>45</v>
      </c>
      <c r="F4" s="89" t="s">
        <v>46</v>
      </c>
      <c r="G4" s="89" t="s">
        <v>47</v>
      </c>
      <c r="H4" s="89" t="s">
        <v>48</v>
      </c>
      <c r="I4" s="99" t="s">
        <v>49</v>
      </c>
      <c r="J4" s="89" t="s">
        <v>50</v>
      </c>
      <c r="K4" s="89" t="s">
        <v>51</v>
      </c>
      <c r="L4" s="89" t="s">
        <v>52</v>
      </c>
      <c r="M4" s="45" t="s">
        <v>53</v>
      </c>
      <c r="N4" s="45" t="s">
        <v>54</v>
      </c>
      <c r="O4" s="45" t="s">
        <v>55</v>
      </c>
      <c r="P4" s="45" t="s">
        <v>56</v>
      </c>
      <c r="Q4" s="45" t="s">
        <v>57</v>
      </c>
      <c r="R4" s="45" t="s">
        <v>58</v>
      </c>
      <c r="S4" s="46" t="s">
        <v>59</v>
      </c>
      <c r="T4" s="45" t="s">
        <v>60</v>
      </c>
      <c r="U4" s="45" t="s">
        <v>61</v>
      </c>
      <c r="V4" s="45" t="s">
        <v>62</v>
      </c>
      <c r="W4" s="45" t="s">
        <v>63</v>
      </c>
      <c r="X4" s="45" t="s">
        <v>64</v>
      </c>
      <c r="Y4" s="45" t="s">
        <v>65</v>
      </c>
      <c r="Z4" s="45" t="s">
        <v>66</v>
      </c>
      <c r="AA4" s="45" t="s">
        <v>67</v>
      </c>
      <c r="AB4" s="45" t="s">
        <v>68</v>
      </c>
      <c r="AC4" s="45" t="s">
        <v>69</v>
      </c>
      <c r="AD4" s="45" t="s">
        <v>70</v>
      </c>
      <c r="AE4" s="45" t="s">
        <v>71</v>
      </c>
      <c r="AF4" s="45" t="s">
        <v>72</v>
      </c>
      <c r="AG4" s="45" t="s">
        <v>73</v>
      </c>
      <c r="AH4" s="40"/>
    </row>
    <row r="5" spans="2:34" ht="28.95" customHeight="1" x14ac:dyDescent="0.3">
      <c r="B5" s="236" t="s">
        <v>261</v>
      </c>
      <c r="C5" s="238"/>
      <c r="D5" s="269" t="s">
        <v>107</v>
      </c>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7"/>
    </row>
    <row r="6" spans="2:34" ht="14.7" customHeight="1" x14ac:dyDescent="0.3">
      <c r="B6" s="243"/>
      <c r="C6" s="244"/>
      <c r="D6" s="239" t="s">
        <v>110</v>
      </c>
      <c r="E6" s="240"/>
      <c r="F6" s="240"/>
      <c r="G6" s="240"/>
      <c r="H6" s="241"/>
      <c r="I6" s="239" t="s">
        <v>111</v>
      </c>
      <c r="J6" s="240"/>
      <c r="K6" s="240"/>
      <c r="L6" s="241"/>
      <c r="M6" s="230" t="s">
        <v>112</v>
      </c>
      <c r="N6" s="231"/>
      <c r="O6" s="231"/>
      <c r="P6" s="232"/>
      <c r="Q6" s="230" t="s">
        <v>113</v>
      </c>
      <c r="R6" s="231"/>
      <c r="S6" s="231"/>
      <c r="T6" s="232"/>
      <c r="U6" s="230" t="s">
        <v>114</v>
      </c>
      <c r="V6" s="231"/>
      <c r="W6" s="231"/>
      <c r="X6" s="232"/>
      <c r="Y6" s="230" t="s">
        <v>115</v>
      </c>
      <c r="Z6" s="231"/>
      <c r="AA6" s="231"/>
      <c r="AB6" s="232"/>
      <c r="AC6" s="230" t="s">
        <v>116</v>
      </c>
      <c r="AD6" s="231"/>
      <c r="AE6" s="231"/>
      <c r="AF6" s="231"/>
      <c r="AG6" s="232"/>
    </row>
    <row r="7" spans="2:34" ht="32.700000000000003" customHeight="1" x14ac:dyDescent="0.3">
      <c r="B7" s="243"/>
      <c r="C7" s="244"/>
      <c r="D7" s="233" t="s">
        <v>247</v>
      </c>
      <c r="E7" s="234"/>
      <c r="F7" s="234"/>
      <c r="G7" s="234"/>
      <c r="H7" s="235"/>
      <c r="I7" s="233" t="s">
        <v>247</v>
      </c>
      <c r="J7" s="234"/>
      <c r="K7" s="234"/>
      <c r="L7" s="235"/>
      <c r="M7" s="236" t="s">
        <v>247</v>
      </c>
      <c r="N7" s="237"/>
      <c r="O7" s="237"/>
      <c r="P7" s="238"/>
      <c r="Q7" s="236" t="s">
        <v>247</v>
      </c>
      <c r="R7" s="237"/>
      <c r="S7" s="237"/>
      <c r="T7" s="238"/>
      <c r="U7" s="236" t="s">
        <v>247</v>
      </c>
      <c r="V7" s="237"/>
      <c r="W7" s="237"/>
      <c r="X7" s="238"/>
      <c r="Y7" s="236" t="s">
        <v>247</v>
      </c>
      <c r="Z7" s="237"/>
      <c r="AA7" s="237"/>
      <c r="AB7" s="238"/>
      <c r="AC7" s="236" t="s">
        <v>247</v>
      </c>
      <c r="AD7" s="237"/>
      <c r="AE7" s="237"/>
      <c r="AF7" s="237"/>
      <c r="AG7" s="238"/>
    </row>
    <row r="8" spans="2:34" ht="42" customHeight="1" x14ac:dyDescent="0.3">
      <c r="B8" s="243"/>
      <c r="C8" s="244"/>
      <c r="D8" s="175"/>
      <c r="E8" s="233" t="s">
        <v>249</v>
      </c>
      <c r="F8" s="234"/>
      <c r="G8" s="234"/>
      <c r="H8" s="235"/>
      <c r="I8" s="175"/>
      <c r="J8" s="233" t="s">
        <v>249</v>
      </c>
      <c r="K8" s="234"/>
      <c r="L8" s="235"/>
      <c r="M8" s="21"/>
      <c r="N8" s="236" t="s">
        <v>249</v>
      </c>
      <c r="O8" s="237"/>
      <c r="P8" s="238"/>
      <c r="Q8" s="21"/>
      <c r="R8" s="236" t="s">
        <v>249</v>
      </c>
      <c r="S8" s="237"/>
      <c r="T8" s="238"/>
      <c r="U8" s="21"/>
      <c r="V8" s="236" t="s">
        <v>249</v>
      </c>
      <c r="W8" s="237"/>
      <c r="X8" s="238"/>
      <c r="Y8" s="21"/>
      <c r="Z8" s="236" t="s">
        <v>249</v>
      </c>
      <c r="AA8" s="237"/>
      <c r="AB8" s="238"/>
      <c r="AC8" s="21"/>
      <c r="AD8" s="236" t="s">
        <v>249</v>
      </c>
      <c r="AE8" s="237"/>
      <c r="AF8" s="237"/>
      <c r="AG8" s="238"/>
    </row>
    <row r="9" spans="2:34" ht="28.8" x14ac:dyDescent="0.3">
      <c r="B9" s="245"/>
      <c r="C9" s="246"/>
      <c r="D9" s="160"/>
      <c r="E9" s="91"/>
      <c r="F9" s="92" t="s">
        <v>119</v>
      </c>
      <c r="G9" s="93" t="s">
        <v>120</v>
      </c>
      <c r="H9" s="93" t="s">
        <v>121</v>
      </c>
      <c r="I9" s="160"/>
      <c r="J9" s="91"/>
      <c r="K9" s="92" t="s">
        <v>119</v>
      </c>
      <c r="L9" s="93" t="s">
        <v>121</v>
      </c>
      <c r="M9" s="48"/>
      <c r="N9" s="48"/>
      <c r="O9" s="49" t="s">
        <v>119</v>
      </c>
      <c r="P9" s="19" t="s">
        <v>121</v>
      </c>
      <c r="Q9" s="48"/>
      <c r="R9" s="48"/>
      <c r="S9" s="49" t="s">
        <v>119</v>
      </c>
      <c r="T9" s="19" t="s">
        <v>121</v>
      </c>
      <c r="U9" s="48"/>
      <c r="V9" s="48"/>
      <c r="W9" s="49" t="s">
        <v>119</v>
      </c>
      <c r="X9" s="19" t="s">
        <v>121</v>
      </c>
      <c r="Y9" s="48"/>
      <c r="Z9" s="48"/>
      <c r="AA9" s="49" t="s">
        <v>119</v>
      </c>
      <c r="AB9" s="19" t="s">
        <v>121</v>
      </c>
      <c r="AC9" s="48"/>
      <c r="AD9" s="48"/>
      <c r="AE9" s="49" t="s">
        <v>119</v>
      </c>
      <c r="AF9" s="19" t="s">
        <v>120</v>
      </c>
      <c r="AG9" s="19" t="s">
        <v>121</v>
      </c>
    </row>
    <row r="10" spans="2:34" x14ac:dyDescent="0.3">
      <c r="B10" s="42">
        <v>1</v>
      </c>
      <c r="C10" s="62" t="s">
        <v>262</v>
      </c>
      <c r="D10" s="218">
        <f>'1.Covered assets (GAR,off-bal)'!E65/'1.Covered assets (GAR,off-bal)'!$D$65</f>
        <v>1.3039698456741808E-2</v>
      </c>
      <c r="E10" s="218">
        <f>'1.Covered assets (GAR,off-bal)'!F65/'1.Covered assets (GAR,off-bal)'!$D$65</f>
        <v>4.0345529760446282E-3</v>
      </c>
      <c r="F10" s="218">
        <f>'1.Covered assets (GAR,off-bal)'!G65/'1.Covered assets (GAR,off-bal)'!$D$65</f>
        <v>0</v>
      </c>
      <c r="G10" s="218">
        <f>'1.Covered assets (GAR,off-bal)'!H65/'1.Covered assets (GAR,off-bal)'!$D$65</f>
        <v>9.8885627950992191E-4</v>
      </c>
      <c r="H10" s="218">
        <f>'1.Covered assets (GAR,off-bal)'!I65/'1.Covered assets (GAR,off-bal)'!$D$65</f>
        <v>2.3184656226254096E-3</v>
      </c>
      <c r="I10" s="127">
        <f>'1.Covered assets (GAR,off-bal)'!J65/'1.Covered assets (GAR,off-bal)'!$D$65</f>
        <v>3.695932901653864E-7</v>
      </c>
      <c r="J10" s="126">
        <f>'1.Covered assets (GAR,off-bal)'!K65/'1.Covered assets (GAR,off-bal)'!$D$65</f>
        <v>0</v>
      </c>
      <c r="K10" s="126">
        <f>'1.Covered assets (GAR,off-bal)'!L65/'1.Covered assets (GAR,off-bal)'!$D$65</f>
        <v>0</v>
      </c>
      <c r="L10" s="126">
        <f>'1.Covered assets (GAR,off-bal)'!M65/'1.Covered assets (GAR,off-bal)'!$D$65</f>
        <v>0</v>
      </c>
      <c r="M10" s="127">
        <f>'1.Covered assets (GAR,off-bal)'!N65/'1.Covered assets (GAR,off-bal)'!$D$65</f>
        <v>0</v>
      </c>
      <c r="N10" s="19"/>
      <c r="O10" s="19"/>
      <c r="P10" s="19"/>
      <c r="Q10" s="127">
        <f>'1.Covered assets (GAR,off-bal)'!R65/'1.Covered assets (GAR,off-bal)'!$D$65</f>
        <v>0</v>
      </c>
      <c r="R10" s="19"/>
      <c r="S10" s="19"/>
      <c r="T10" s="19"/>
      <c r="U10" s="127">
        <f>'1.Covered assets (GAR,off-bal)'!V65/'1.Covered assets (GAR,off-bal)'!$D$65</f>
        <v>0</v>
      </c>
      <c r="V10" s="19"/>
      <c r="W10" s="19"/>
      <c r="X10" s="19"/>
      <c r="Y10" s="127">
        <f>'1.Covered assets (GAR,off-bal)'!Z65/'1.Covered assets (GAR,off-bal)'!$D$65</f>
        <v>0</v>
      </c>
      <c r="Z10" s="19"/>
      <c r="AA10" s="19"/>
      <c r="AB10" s="19"/>
      <c r="AC10" s="121">
        <f>D10+I10+M10+Q10+U10+Y10</f>
        <v>1.3040068050031974E-2</v>
      </c>
      <c r="AD10" s="121">
        <f>E10+J10+N10+R10+V10+Z10</f>
        <v>4.0345529760446282E-3</v>
      </c>
      <c r="AE10" s="121">
        <f>F10+K10+O10+S10+W10+AA10</f>
        <v>0</v>
      </c>
      <c r="AF10" s="121">
        <f>G10</f>
        <v>9.8885627950992191E-4</v>
      </c>
      <c r="AG10" s="121">
        <f>H10+L10+P10+T10+X10+AB10</f>
        <v>2.3184656226254096E-3</v>
      </c>
    </row>
    <row r="11" spans="2:34" x14ac:dyDescent="0.3">
      <c r="B11" s="42">
        <v>2</v>
      </c>
      <c r="C11" s="19" t="s">
        <v>263</v>
      </c>
      <c r="D11" s="218">
        <f>'1.Covered assets (GAR,off-bal)'!E66</f>
        <v>0</v>
      </c>
      <c r="E11" s="219">
        <f>'1.Covered assets (GAR,off-bal)'!F66</f>
        <v>0</v>
      </c>
      <c r="F11" s="219">
        <f>'1.Covered assets (GAR,off-bal)'!G66</f>
        <v>0</v>
      </c>
      <c r="G11" s="219">
        <f>'1.Covered assets (GAR,off-bal)'!H66</f>
        <v>0</v>
      </c>
      <c r="H11" s="219">
        <f>'1.Covered assets (GAR,off-bal)'!I66</f>
        <v>0</v>
      </c>
      <c r="I11" s="127">
        <f>'1.Covered assets (GAR,off-bal)'!J66</f>
        <v>0</v>
      </c>
      <c r="J11" s="127">
        <f>'1.Covered assets (GAR,off-bal)'!K66</f>
        <v>0</v>
      </c>
      <c r="K11" s="127">
        <f>'1.Covered assets (GAR,off-bal)'!L66</f>
        <v>0</v>
      </c>
      <c r="L11" s="127">
        <f>'1.Covered assets (GAR,off-bal)'!M66</f>
        <v>0</v>
      </c>
      <c r="M11" s="127">
        <f>'1.Covered assets (GAR,off-bal)'!N66</f>
        <v>0</v>
      </c>
      <c r="N11" s="19"/>
      <c r="O11" s="19"/>
      <c r="P11" s="19"/>
      <c r="Q11" s="127">
        <f>'1.Covered assets (GAR,off-bal)'!R66</f>
        <v>0</v>
      </c>
      <c r="R11" s="19"/>
      <c r="S11" s="19"/>
      <c r="T11" s="19"/>
      <c r="U11" s="127">
        <f>'1.Covered assets (GAR,off-bal)'!V66</f>
        <v>0</v>
      </c>
      <c r="V11" s="19"/>
      <c r="W11" s="19"/>
      <c r="X11" s="19"/>
      <c r="Y11" s="127">
        <f>'1.Covered assets (GAR,off-bal)'!Z66</f>
        <v>0</v>
      </c>
      <c r="Z11" s="19"/>
      <c r="AA11" s="19"/>
      <c r="AB11" s="19"/>
      <c r="AC11" s="121">
        <f t="shared" ref="AC11:AC13" si="0">D11+I11+M11+Q11+U11+Y11</f>
        <v>0</v>
      </c>
      <c r="AD11" s="121">
        <f t="shared" ref="AD11:AD13" si="1">E11+J11+N11+R11+V11+Z11</f>
        <v>0</v>
      </c>
      <c r="AE11" s="121">
        <f t="shared" ref="AE11:AE13" si="2">F11+K11+O11+S11+W11+AA11</f>
        <v>0</v>
      </c>
      <c r="AF11" s="121">
        <f t="shared" ref="AF11:AF13" si="3">G11</f>
        <v>0</v>
      </c>
      <c r="AG11" s="121">
        <f t="shared" ref="AG11:AG13" si="4">H11+L11+P11+T11+X11+AB11</f>
        <v>0</v>
      </c>
    </row>
    <row r="12" spans="2:34" x14ac:dyDescent="0.3">
      <c r="B12" s="42"/>
      <c r="C12" s="63" t="s">
        <v>160</v>
      </c>
      <c r="D12" s="218">
        <f>'1.Covered assets (GAR,off-bal)'!E67</f>
        <v>0</v>
      </c>
      <c r="E12" s="219">
        <f>'1.Covered assets (GAR,off-bal)'!F67</f>
        <v>0</v>
      </c>
      <c r="F12" s="219">
        <f>'1.Covered assets (GAR,off-bal)'!G67</f>
        <v>0</v>
      </c>
      <c r="G12" s="219">
        <f>'1.Covered assets (GAR,off-bal)'!H67</f>
        <v>0</v>
      </c>
      <c r="H12" s="219">
        <f>'1.Covered assets (GAR,off-bal)'!I67</f>
        <v>0</v>
      </c>
      <c r="I12" s="127">
        <f>'1.Covered assets (GAR,off-bal)'!J67</f>
        <v>0</v>
      </c>
      <c r="J12" s="127">
        <f>'1.Covered assets (GAR,off-bal)'!K67</f>
        <v>0</v>
      </c>
      <c r="K12" s="127">
        <f>'1.Covered assets (GAR,off-bal)'!L67</f>
        <v>0</v>
      </c>
      <c r="L12" s="127">
        <f>'1.Covered assets (GAR,off-bal)'!M67</f>
        <v>0</v>
      </c>
      <c r="M12" s="127">
        <f>'1.Covered assets (GAR,off-bal)'!N67</f>
        <v>0</v>
      </c>
      <c r="N12" s="19"/>
      <c r="O12" s="19"/>
      <c r="P12" s="19"/>
      <c r="Q12" s="127">
        <f>'1.Covered assets (GAR,off-bal)'!R67</f>
        <v>0</v>
      </c>
      <c r="R12" s="19"/>
      <c r="S12" s="19"/>
      <c r="T12" s="19"/>
      <c r="U12" s="127">
        <f>'1.Covered assets (GAR,off-bal)'!V67</f>
        <v>0</v>
      </c>
      <c r="V12" s="19"/>
      <c r="W12" s="19"/>
      <c r="X12" s="19"/>
      <c r="Y12" s="127">
        <f>'1.Covered assets (GAR,off-bal)'!Z67</f>
        <v>0</v>
      </c>
      <c r="Z12" s="19"/>
      <c r="AA12" s="19"/>
      <c r="AB12" s="19"/>
      <c r="AC12" s="121">
        <f t="shared" si="0"/>
        <v>0</v>
      </c>
      <c r="AD12" s="121">
        <f t="shared" si="1"/>
        <v>0</v>
      </c>
      <c r="AE12" s="121">
        <f t="shared" si="2"/>
        <v>0</v>
      </c>
      <c r="AF12" s="121">
        <f t="shared" si="3"/>
        <v>0</v>
      </c>
      <c r="AG12" s="121">
        <f t="shared" si="4"/>
        <v>0</v>
      </c>
    </row>
    <row r="13" spans="2:34" x14ac:dyDescent="0.3">
      <c r="B13" s="42"/>
      <c r="C13" s="63" t="s">
        <v>161</v>
      </c>
      <c r="D13" s="127">
        <f>'1.Covered assets (GAR,off-bal)'!E68</f>
        <v>0</v>
      </c>
      <c r="E13" s="180">
        <f>'1.Covered assets (GAR,off-bal)'!F68</f>
        <v>0</v>
      </c>
      <c r="F13" s="180">
        <f>'1.Covered assets (GAR,off-bal)'!G68</f>
        <v>0</v>
      </c>
      <c r="G13" s="180">
        <f>'1.Covered assets (GAR,off-bal)'!H68</f>
        <v>0</v>
      </c>
      <c r="H13" s="180">
        <f>'1.Covered assets (GAR,off-bal)'!I68</f>
        <v>0</v>
      </c>
      <c r="I13" s="127">
        <f>'1.Covered assets (GAR,off-bal)'!J68</f>
        <v>0</v>
      </c>
      <c r="J13" s="127">
        <f>'1.Covered assets (GAR,off-bal)'!K68</f>
        <v>0</v>
      </c>
      <c r="K13" s="127">
        <f>'1.Covered assets (GAR,off-bal)'!L68</f>
        <v>0</v>
      </c>
      <c r="L13" s="127">
        <f>'1.Covered assets (GAR,off-bal)'!M68</f>
        <v>0</v>
      </c>
      <c r="M13" s="127">
        <f>'1.Covered assets (GAR,off-bal)'!N68</f>
        <v>0</v>
      </c>
      <c r="N13" s="19"/>
      <c r="O13" s="19"/>
      <c r="P13" s="19"/>
      <c r="Q13" s="127">
        <f>'1.Covered assets (GAR,off-bal)'!R68</f>
        <v>0</v>
      </c>
      <c r="R13" s="19"/>
      <c r="S13" s="19"/>
      <c r="T13" s="19"/>
      <c r="U13" s="127">
        <f>'1.Covered assets (GAR,off-bal)'!V68</f>
        <v>0</v>
      </c>
      <c r="V13" s="19"/>
      <c r="W13" s="19"/>
      <c r="X13" s="19"/>
      <c r="Y13" s="127">
        <f>'1.Covered assets (GAR,off-bal)'!Z68</f>
        <v>0</v>
      </c>
      <c r="Z13" s="19"/>
      <c r="AA13" s="19"/>
      <c r="AB13" s="19"/>
      <c r="AC13" s="120">
        <f t="shared" si="0"/>
        <v>0</v>
      </c>
      <c r="AD13" s="121">
        <f t="shared" si="1"/>
        <v>0</v>
      </c>
      <c r="AE13" s="121">
        <f t="shared" si="2"/>
        <v>0</v>
      </c>
      <c r="AF13" s="121">
        <f t="shared" si="3"/>
        <v>0</v>
      </c>
      <c r="AG13" s="121">
        <f t="shared" si="4"/>
        <v>0</v>
      </c>
    </row>
    <row r="14" spans="2:34" ht="57.6" customHeight="1" x14ac:dyDescent="0.3">
      <c r="B14" s="40"/>
      <c r="C14" s="74" t="s">
        <v>264</v>
      </c>
      <c r="D14" s="159"/>
      <c r="E14" s="125"/>
      <c r="F14" s="125"/>
      <c r="G14" s="125"/>
      <c r="H14" s="125"/>
      <c r="I14" s="159"/>
      <c r="J14" s="125"/>
      <c r="K14" s="125"/>
      <c r="L14" s="125"/>
      <c r="M14" s="47"/>
      <c r="N14" s="47"/>
      <c r="O14" s="47"/>
      <c r="P14" s="47"/>
      <c r="Q14" s="47"/>
      <c r="R14" s="47"/>
      <c r="S14" s="47"/>
      <c r="T14" s="47"/>
      <c r="U14" s="47"/>
      <c r="V14" s="47"/>
      <c r="W14" s="47"/>
      <c r="X14" s="47"/>
      <c r="Y14" s="47"/>
      <c r="Z14" s="47"/>
      <c r="AA14" s="47"/>
      <c r="AB14" s="47"/>
      <c r="AC14" s="47"/>
      <c r="AD14" s="47"/>
      <c r="AE14" s="47"/>
      <c r="AF14" s="47"/>
      <c r="AG14" s="47"/>
    </row>
    <row r="15" spans="2:34" ht="24" x14ac:dyDescent="0.3">
      <c r="B15" s="40"/>
      <c r="C15" s="74" t="s">
        <v>265</v>
      </c>
      <c r="D15" s="159"/>
      <c r="E15" s="125"/>
      <c r="F15" s="125"/>
      <c r="G15" s="125"/>
      <c r="H15" s="125"/>
      <c r="I15" s="159"/>
      <c r="J15" s="125"/>
      <c r="K15" s="125"/>
      <c r="L15" s="125"/>
      <c r="M15" s="47"/>
      <c r="N15" s="47"/>
      <c r="O15" s="47"/>
      <c r="P15" s="47"/>
      <c r="Q15" s="47"/>
      <c r="R15" s="47"/>
      <c r="S15" s="47"/>
      <c r="T15" s="47"/>
      <c r="U15" s="47"/>
      <c r="V15" s="47"/>
      <c r="W15" s="47"/>
      <c r="X15" s="47"/>
      <c r="Y15" s="47"/>
      <c r="Z15" s="47"/>
      <c r="AA15" s="47"/>
      <c r="AB15" s="47"/>
      <c r="AC15" s="47"/>
      <c r="AD15" s="47"/>
      <c r="AE15" s="47"/>
      <c r="AF15" s="47"/>
      <c r="AG15" s="47"/>
    </row>
  </sheetData>
  <mergeCells count="23">
    <mergeCell ref="R8:T8"/>
    <mergeCell ref="M6:P6"/>
    <mergeCell ref="M7:P7"/>
    <mergeCell ref="N8:P8"/>
    <mergeCell ref="I6:L6"/>
    <mergeCell ref="I7:L7"/>
    <mergeCell ref="J8:L8"/>
    <mergeCell ref="B5:C9"/>
    <mergeCell ref="AD8:AG8"/>
    <mergeCell ref="D6:H6"/>
    <mergeCell ref="Y6:AB6"/>
    <mergeCell ref="AC6:AG6"/>
    <mergeCell ref="D7:H7"/>
    <mergeCell ref="Y7:AB7"/>
    <mergeCell ref="AC7:AG7"/>
    <mergeCell ref="E8:H8"/>
    <mergeCell ref="Z8:AB8"/>
    <mergeCell ref="D5:AG5"/>
    <mergeCell ref="U6:X6"/>
    <mergeCell ref="U7:X7"/>
    <mergeCell ref="V8:X8"/>
    <mergeCell ref="Q6:T6"/>
    <mergeCell ref="Q7:T7"/>
  </mergeCells>
  <pageMargins left="0.7" right="0.7" top="0.75" bottom="0.75" header="0.3" footer="0.3"/>
  <pageSetup paperSize="9" scale="26" orientation="landscape" r:id="rId1"/>
  <headerFooter>
    <oddFooter>&amp;R_x000D_&amp;1#&amp;"Calibri"&amp;10&amp;K000000 Classification: GENERAL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B2:AY20"/>
  <sheetViews>
    <sheetView topLeftCell="A4" zoomScale="65" zoomScaleNormal="52" workbookViewId="0">
      <selection activeCell="C57" sqref="C57"/>
    </sheetView>
  </sheetViews>
  <sheetFormatPr defaultColWidth="8.59765625" defaultRowHeight="14.4" x14ac:dyDescent="0.3"/>
  <cols>
    <col min="1" max="1" width="8.59765625" style="1"/>
    <col min="2" max="2" width="2.8984375" style="2" customWidth="1"/>
    <col min="3" max="3" width="60.5" style="1" customWidth="1"/>
    <col min="4" max="4" width="7.296875" style="1" customWidth="1"/>
    <col min="5" max="5" width="8.59765625" style="1"/>
    <col min="6" max="6" width="11.296875" style="1" customWidth="1"/>
    <col min="7" max="7" width="12.8984375" style="1" customWidth="1"/>
    <col min="8" max="8" width="14.296875" style="1" customWidth="1"/>
    <col min="9" max="9" width="8.59765625" style="1"/>
    <col min="10" max="10" width="9.59765625" style="1" customWidth="1"/>
    <col min="11" max="11" width="14" style="1" customWidth="1"/>
    <col min="12" max="12" width="8.59765625" style="1"/>
    <col min="13" max="13" width="11.296875" style="1" customWidth="1"/>
    <col min="14" max="14" width="14.296875" style="1" customWidth="1"/>
    <col min="15" max="15" width="8.59765625" style="1"/>
    <col min="16" max="16" width="11.296875" style="1" customWidth="1"/>
    <col min="17" max="17" width="14.296875" style="1" customWidth="1"/>
    <col min="18" max="18" width="8.59765625" style="1"/>
    <col min="19" max="19" width="11.296875" style="1" customWidth="1"/>
    <col min="20" max="20" width="14.296875" style="1" customWidth="1"/>
    <col min="21" max="21" width="8.59765625" style="1"/>
    <col min="22" max="22" width="11.296875" style="1" customWidth="1"/>
    <col min="23" max="23" width="14.296875" style="1" customWidth="1"/>
    <col min="24" max="24" width="8.59765625" style="1"/>
    <col min="25" max="25" width="10.8984375" style="1" customWidth="1"/>
    <col min="26" max="26" width="12.8984375" style="1" customWidth="1"/>
    <col min="27" max="27" width="15.59765625" style="1" customWidth="1"/>
    <col min="28" max="29" width="8.59765625" style="1"/>
    <col min="30" max="30" width="12.59765625" style="1" customWidth="1"/>
    <col min="31" max="31" width="12.8984375" style="1" customWidth="1"/>
    <col min="32" max="32" width="14.296875" style="1" customWidth="1"/>
    <col min="33" max="33" width="8.59765625" style="1"/>
    <col min="34" max="34" width="11.5" style="1" customWidth="1"/>
    <col min="35" max="35" width="13.59765625" style="1" customWidth="1"/>
    <col min="36" max="36" width="8.59765625" style="1"/>
    <col min="37" max="37" width="11.296875" style="1" customWidth="1"/>
    <col min="38" max="38" width="14.296875" style="1" customWidth="1"/>
    <col min="39" max="39" width="8.59765625" style="1"/>
    <col min="40" max="40" width="11.296875" style="1" customWidth="1"/>
    <col min="41" max="41" width="14.296875" style="1" customWidth="1"/>
    <col min="42" max="42" width="8.59765625" style="1"/>
    <col min="43" max="43" width="11.296875" style="1" customWidth="1"/>
    <col min="44" max="44" width="14.296875" style="1" customWidth="1"/>
    <col min="45" max="45" width="8.59765625" style="1"/>
    <col min="46" max="46" width="11.296875" style="1" customWidth="1"/>
    <col min="47" max="47" width="14.296875" style="1" customWidth="1"/>
    <col min="48" max="48" width="8.59765625" style="1"/>
    <col min="49" max="49" width="10.8984375" style="1" customWidth="1"/>
    <col min="50" max="50" width="12.8984375" style="1" customWidth="1"/>
    <col min="51" max="51" width="15.59765625" style="1" customWidth="1"/>
    <col min="52" max="16384" width="8.59765625" style="1"/>
  </cols>
  <sheetData>
    <row r="2" spans="2:51" x14ac:dyDescent="0.3">
      <c r="B2" s="3" t="s">
        <v>266</v>
      </c>
    </row>
    <row r="4" spans="2:51" s="2" customFormat="1" x14ac:dyDescent="0.3">
      <c r="B4" s="40"/>
      <c r="C4" s="22"/>
      <c r="D4" s="45" t="s">
        <v>44</v>
      </c>
      <c r="E4" s="45" t="s">
        <v>45</v>
      </c>
      <c r="F4" s="45" t="s">
        <v>46</v>
      </c>
      <c r="G4" s="45" t="s">
        <v>47</v>
      </c>
      <c r="H4" s="45" t="s">
        <v>48</v>
      </c>
      <c r="I4" s="45" t="s">
        <v>49</v>
      </c>
      <c r="J4" s="45" t="s">
        <v>50</v>
      </c>
      <c r="K4" s="45" t="s">
        <v>51</v>
      </c>
      <c r="L4" s="45" t="s">
        <v>52</v>
      </c>
      <c r="M4" s="45" t="s">
        <v>53</v>
      </c>
      <c r="N4" s="45" t="s">
        <v>54</v>
      </c>
      <c r="O4" s="45" t="s">
        <v>55</v>
      </c>
      <c r="P4" s="45" t="s">
        <v>56</v>
      </c>
      <c r="Q4" s="45" t="s">
        <v>57</v>
      </c>
      <c r="R4" s="45" t="s">
        <v>58</v>
      </c>
      <c r="S4" s="46" t="s">
        <v>59</v>
      </c>
      <c r="T4" s="45" t="s">
        <v>60</v>
      </c>
      <c r="U4" s="45" t="s">
        <v>61</v>
      </c>
      <c r="V4" s="45" t="s">
        <v>62</v>
      </c>
      <c r="W4" s="45" t="s">
        <v>63</v>
      </c>
      <c r="X4" s="45" t="s">
        <v>64</v>
      </c>
      <c r="Y4" s="45" t="s">
        <v>65</v>
      </c>
      <c r="Z4" s="45" t="s">
        <v>66</v>
      </c>
      <c r="AA4" s="45" t="s">
        <v>67</v>
      </c>
      <c r="AB4" s="45" t="s">
        <v>68</v>
      </c>
      <c r="AC4" s="45" t="s">
        <v>69</v>
      </c>
      <c r="AD4" s="45" t="s">
        <v>70</v>
      </c>
      <c r="AE4" s="45" t="s">
        <v>71</v>
      </c>
      <c r="AF4" s="45" t="s">
        <v>72</v>
      </c>
      <c r="AG4" s="45" t="s">
        <v>73</v>
      </c>
      <c r="AH4" s="45" t="s">
        <v>74</v>
      </c>
      <c r="AI4" s="45" t="s">
        <v>75</v>
      </c>
      <c r="AJ4" s="45" t="s">
        <v>76</v>
      </c>
      <c r="AK4" s="45" t="s">
        <v>77</v>
      </c>
      <c r="AL4" s="45" t="s">
        <v>78</v>
      </c>
      <c r="AM4" s="45" t="s">
        <v>79</v>
      </c>
      <c r="AN4" s="45" t="s">
        <v>80</v>
      </c>
      <c r="AO4" s="45" t="s">
        <v>81</v>
      </c>
      <c r="AP4" s="45" t="s">
        <v>82</v>
      </c>
      <c r="AQ4" s="45" t="s">
        <v>83</v>
      </c>
      <c r="AR4" s="46" t="s">
        <v>84</v>
      </c>
      <c r="AS4" s="45" t="s">
        <v>85</v>
      </c>
      <c r="AT4" s="45" t="s">
        <v>86</v>
      </c>
      <c r="AU4" s="45" t="s">
        <v>87</v>
      </c>
      <c r="AV4" s="45" t="s">
        <v>88</v>
      </c>
      <c r="AW4" s="45" t="s">
        <v>89</v>
      </c>
      <c r="AX4" s="45" t="s">
        <v>90</v>
      </c>
      <c r="AY4" s="45" t="s">
        <v>91</v>
      </c>
    </row>
    <row r="5" spans="2:51" ht="28.95" customHeight="1" x14ac:dyDescent="0.3">
      <c r="B5" s="20"/>
      <c r="C5" s="75"/>
      <c r="D5" s="255" t="s">
        <v>267</v>
      </c>
      <c r="E5" s="256"/>
      <c r="F5" s="256"/>
      <c r="G5" s="256"/>
      <c r="H5" s="256"/>
      <c r="I5" s="256"/>
      <c r="J5" s="256"/>
      <c r="K5" s="256"/>
      <c r="L5" s="256"/>
      <c r="M5" s="256"/>
      <c r="N5" s="256"/>
      <c r="O5" s="256"/>
      <c r="P5" s="256"/>
      <c r="Q5" s="256"/>
      <c r="R5" s="256"/>
      <c r="S5" s="256"/>
      <c r="T5" s="256"/>
      <c r="U5" s="256"/>
      <c r="V5" s="256"/>
      <c r="W5" s="256"/>
      <c r="X5" s="256"/>
      <c r="Y5" s="256"/>
      <c r="Z5" s="256"/>
      <c r="AA5" s="261"/>
      <c r="AB5" s="255" t="s">
        <v>268</v>
      </c>
      <c r="AC5" s="256"/>
      <c r="AD5" s="256"/>
      <c r="AE5" s="256"/>
      <c r="AF5" s="256"/>
      <c r="AG5" s="256"/>
      <c r="AH5" s="256"/>
      <c r="AI5" s="256"/>
      <c r="AJ5" s="256"/>
      <c r="AK5" s="256"/>
      <c r="AL5" s="256"/>
      <c r="AM5" s="256"/>
      <c r="AN5" s="256"/>
      <c r="AO5" s="256"/>
      <c r="AP5" s="256"/>
      <c r="AQ5" s="256"/>
      <c r="AR5" s="256"/>
      <c r="AS5" s="256"/>
      <c r="AT5" s="256"/>
      <c r="AU5" s="256"/>
      <c r="AV5" s="256"/>
      <c r="AW5" s="256"/>
      <c r="AX5" s="256"/>
      <c r="AY5" s="261"/>
    </row>
    <row r="6" spans="2:51" ht="31.95" customHeight="1" x14ac:dyDescent="0.3">
      <c r="B6" s="21"/>
      <c r="C6" s="76"/>
      <c r="D6" s="250" t="s">
        <v>269</v>
      </c>
      <c r="E6" s="278" t="s">
        <v>110</v>
      </c>
      <c r="F6" s="279"/>
      <c r="G6" s="279"/>
      <c r="H6" s="280"/>
      <c r="I6" s="278" t="s">
        <v>111</v>
      </c>
      <c r="J6" s="279"/>
      <c r="K6" s="280"/>
      <c r="L6" s="278" t="s">
        <v>112</v>
      </c>
      <c r="M6" s="279"/>
      <c r="N6" s="280"/>
      <c r="O6" s="278" t="s">
        <v>113</v>
      </c>
      <c r="P6" s="279"/>
      <c r="Q6" s="280"/>
      <c r="R6" s="278" t="s">
        <v>114</v>
      </c>
      <c r="S6" s="279"/>
      <c r="T6" s="280"/>
      <c r="U6" s="278" t="s">
        <v>115</v>
      </c>
      <c r="V6" s="279"/>
      <c r="W6" s="280"/>
      <c r="X6" s="278" t="s">
        <v>116</v>
      </c>
      <c r="Y6" s="279"/>
      <c r="Z6" s="279"/>
      <c r="AA6" s="280"/>
      <c r="AB6" s="250" t="s">
        <v>269</v>
      </c>
      <c r="AC6" s="278" t="s">
        <v>110</v>
      </c>
      <c r="AD6" s="279"/>
      <c r="AE6" s="279"/>
      <c r="AF6" s="280"/>
      <c r="AG6" s="278" t="s">
        <v>111</v>
      </c>
      <c r="AH6" s="279"/>
      <c r="AI6" s="280"/>
      <c r="AJ6" s="278" t="s">
        <v>112</v>
      </c>
      <c r="AK6" s="279"/>
      <c r="AL6" s="280"/>
      <c r="AM6" s="278" t="s">
        <v>113</v>
      </c>
      <c r="AN6" s="279"/>
      <c r="AO6" s="280"/>
      <c r="AP6" s="278" t="s">
        <v>114</v>
      </c>
      <c r="AQ6" s="279"/>
      <c r="AR6" s="280"/>
      <c r="AS6" s="278" t="s">
        <v>115</v>
      </c>
      <c r="AT6" s="279"/>
      <c r="AU6" s="280"/>
      <c r="AV6" s="278" t="s">
        <v>116</v>
      </c>
      <c r="AW6" s="279"/>
      <c r="AX6" s="279"/>
      <c r="AY6" s="280"/>
    </row>
    <row r="7" spans="2:51" ht="14.7" customHeight="1" x14ac:dyDescent="0.3">
      <c r="B7" s="21"/>
      <c r="C7" s="76"/>
      <c r="D7" s="250"/>
      <c r="E7" s="236" t="s">
        <v>270</v>
      </c>
      <c r="F7" s="237"/>
      <c r="G7" s="237"/>
      <c r="H7" s="238"/>
      <c r="I7" s="236" t="s">
        <v>270</v>
      </c>
      <c r="J7" s="237"/>
      <c r="K7" s="238"/>
      <c r="L7" s="236" t="s">
        <v>270</v>
      </c>
      <c r="M7" s="237"/>
      <c r="N7" s="238"/>
      <c r="O7" s="236" t="s">
        <v>270</v>
      </c>
      <c r="P7" s="237"/>
      <c r="Q7" s="238"/>
      <c r="R7" s="236" t="s">
        <v>270</v>
      </c>
      <c r="S7" s="237"/>
      <c r="T7" s="238"/>
      <c r="U7" s="236" t="s">
        <v>270</v>
      </c>
      <c r="V7" s="237"/>
      <c r="W7" s="238"/>
      <c r="X7" s="236" t="s">
        <v>270</v>
      </c>
      <c r="Y7" s="237"/>
      <c r="Z7" s="237"/>
      <c r="AA7" s="238"/>
      <c r="AB7" s="250"/>
      <c r="AC7" s="236" t="s">
        <v>270</v>
      </c>
      <c r="AD7" s="237"/>
      <c r="AE7" s="237"/>
      <c r="AF7" s="238"/>
      <c r="AG7" s="236" t="s">
        <v>270</v>
      </c>
      <c r="AH7" s="237"/>
      <c r="AI7" s="238"/>
      <c r="AJ7" s="236" t="s">
        <v>270</v>
      </c>
      <c r="AK7" s="237"/>
      <c r="AL7" s="238"/>
      <c r="AM7" s="236" t="s">
        <v>270</v>
      </c>
      <c r="AN7" s="237"/>
      <c r="AO7" s="238"/>
      <c r="AP7" s="236" t="s">
        <v>270</v>
      </c>
      <c r="AQ7" s="237"/>
      <c r="AR7" s="238"/>
      <c r="AS7" s="236" t="s">
        <v>270</v>
      </c>
      <c r="AT7" s="237"/>
      <c r="AU7" s="238"/>
      <c r="AV7" s="236" t="s">
        <v>270</v>
      </c>
      <c r="AW7" s="237"/>
      <c r="AX7" s="237"/>
      <c r="AY7" s="238"/>
    </row>
    <row r="8" spans="2:51" ht="14.7" customHeight="1" x14ac:dyDescent="0.3">
      <c r="B8" s="21"/>
      <c r="C8" s="76"/>
      <c r="D8" s="250"/>
      <c r="E8" s="21"/>
      <c r="F8" s="236" t="s">
        <v>271</v>
      </c>
      <c r="G8" s="237"/>
      <c r="H8" s="238"/>
      <c r="I8" s="21"/>
      <c r="J8" s="236" t="s">
        <v>271</v>
      </c>
      <c r="K8" s="238"/>
      <c r="L8" s="21"/>
      <c r="M8" s="236" t="s">
        <v>271</v>
      </c>
      <c r="N8" s="238"/>
      <c r="O8" s="21"/>
      <c r="P8" s="236" t="s">
        <v>271</v>
      </c>
      <c r="Q8" s="238"/>
      <c r="R8" s="21"/>
      <c r="S8" s="236" t="s">
        <v>271</v>
      </c>
      <c r="T8" s="238"/>
      <c r="U8" s="21"/>
      <c r="V8" s="236" t="s">
        <v>271</v>
      </c>
      <c r="W8" s="238"/>
      <c r="X8" s="21"/>
      <c r="Y8" s="236" t="s">
        <v>271</v>
      </c>
      <c r="Z8" s="237"/>
      <c r="AA8" s="238"/>
      <c r="AB8" s="250"/>
      <c r="AC8" s="21"/>
      <c r="AD8" s="236" t="s">
        <v>271</v>
      </c>
      <c r="AE8" s="237"/>
      <c r="AF8" s="238"/>
      <c r="AG8" s="21"/>
      <c r="AH8" s="236" t="s">
        <v>271</v>
      </c>
      <c r="AI8" s="238"/>
      <c r="AJ8" s="21"/>
      <c r="AK8" s="236" t="s">
        <v>271</v>
      </c>
      <c r="AL8" s="238"/>
      <c r="AM8" s="21"/>
      <c r="AN8" s="236" t="s">
        <v>271</v>
      </c>
      <c r="AO8" s="238"/>
      <c r="AP8" s="21"/>
      <c r="AQ8" s="236" t="s">
        <v>271</v>
      </c>
      <c r="AR8" s="238"/>
      <c r="AS8" s="21"/>
      <c r="AT8" s="236" t="s">
        <v>271</v>
      </c>
      <c r="AU8" s="238"/>
      <c r="AV8" s="21"/>
      <c r="AW8" s="236" t="s">
        <v>271</v>
      </c>
      <c r="AX8" s="237"/>
      <c r="AY8" s="238"/>
    </row>
    <row r="9" spans="2:51" ht="28.8" x14ac:dyDescent="0.3">
      <c r="B9" s="23"/>
      <c r="C9" s="77"/>
      <c r="D9" s="251"/>
      <c r="E9" s="48"/>
      <c r="F9" s="48"/>
      <c r="G9" s="19" t="s">
        <v>120</v>
      </c>
      <c r="H9" s="19" t="s">
        <v>121</v>
      </c>
      <c r="I9" s="48"/>
      <c r="J9" s="48"/>
      <c r="K9" s="19" t="s">
        <v>121</v>
      </c>
      <c r="L9" s="48"/>
      <c r="M9" s="48"/>
      <c r="N9" s="19" t="s">
        <v>121</v>
      </c>
      <c r="O9" s="48"/>
      <c r="P9" s="48"/>
      <c r="Q9" s="19" t="s">
        <v>121</v>
      </c>
      <c r="R9" s="48"/>
      <c r="S9" s="48"/>
      <c r="T9" s="19" t="s">
        <v>121</v>
      </c>
      <c r="U9" s="48"/>
      <c r="V9" s="48"/>
      <c r="W9" s="19" t="s">
        <v>121</v>
      </c>
      <c r="X9" s="48"/>
      <c r="Y9" s="48"/>
      <c r="Z9" s="19" t="s">
        <v>120</v>
      </c>
      <c r="AA9" s="19" t="s">
        <v>121</v>
      </c>
      <c r="AB9" s="251"/>
      <c r="AC9" s="48"/>
      <c r="AD9" s="48"/>
      <c r="AE9" s="19" t="s">
        <v>120</v>
      </c>
      <c r="AF9" s="19" t="s">
        <v>121</v>
      </c>
      <c r="AG9" s="48"/>
      <c r="AH9" s="48"/>
      <c r="AI9" s="19" t="s">
        <v>121</v>
      </c>
      <c r="AJ9" s="48"/>
      <c r="AK9" s="48"/>
      <c r="AL9" s="19" t="s">
        <v>121</v>
      </c>
      <c r="AM9" s="48"/>
      <c r="AN9" s="48"/>
      <c r="AO9" s="19" t="s">
        <v>121</v>
      </c>
      <c r="AP9" s="48"/>
      <c r="AQ9" s="48"/>
      <c r="AR9" s="19" t="s">
        <v>121</v>
      </c>
      <c r="AS9" s="48"/>
      <c r="AT9" s="48"/>
      <c r="AU9" s="19" t="s">
        <v>121</v>
      </c>
      <c r="AV9" s="48"/>
      <c r="AW9" s="48"/>
      <c r="AX9" s="19" t="s">
        <v>120</v>
      </c>
      <c r="AY9" s="19" t="s">
        <v>121</v>
      </c>
    </row>
    <row r="10" spans="2:51" ht="28.8" x14ac:dyDescent="0.3">
      <c r="B10" s="42">
        <v>1</v>
      </c>
      <c r="C10" s="87" t="s">
        <v>272</v>
      </c>
      <c r="D10" s="38"/>
      <c r="E10" s="48"/>
      <c r="F10" s="48"/>
      <c r="G10" s="19"/>
      <c r="H10" s="19"/>
      <c r="I10" s="48"/>
      <c r="J10" s="48"/>
      <c r="K10" s="19"/>
      <c r="L10" s="48"/>
      <c r="M10" s="48"/>
      <c r="N10" s="19"/>
      <c r="O10" s="48"/>
      <c r="P10" s="48"/>
      <c r="Q10" s="19"/>
      <c r="R10" s="48"/>
      <c r="S10" s="48"/>
      <c r="T10" s="19"/>
      <c r="U10" s="48"/>
      <c r="V10" s="48"/>
      <c r="W10" s="19"/>
      <c r="X10" s="48"/>
      <c r="Y10" s="48"/>
      <c r="Z10" s="19"/>
      <c r="AA10" s="19"/>
      <c r="AB10" s="48"/>
      <c r="AC10" s="48"/>
      <c r="AD10" s="48"/>
      <c r="AE10" s="19"/>
      <c r="AF10" s="19"/>
      <c r="AG10" s="48"/>
      <c r="AH10" s="48"/>
      <c r="AI10" s="19"/>
      <c r="AJ10" s="48"/>
      <c r="AK10" s="48"/>
      <c r="AL10" s="19"/>
      <c r="AM10" s="48"/>
      <c r="AN10" s="48"/>
      <c r="AO10" s="19"/>
      <c r="AP10" s="48"/>
      <c r="AQ10" s="48"/>
      <c r="AR10" s="19"/>
      <c r="AS10" s="48"/>
      <c r="AT10" s="48"/>
      <c r="AU10" s="19"/>
      <c r="AV10" s="48"/>
      <c r="AW10" s="48"/>
      <c r="AX10" s="19"/>
      <c r="AY10" s="19"/>
    </row>
    <row r="11" spans="2:51" x14ac:dyDescent="0.3">
      <c r="B11" s="42">
        <v>2</v>
      </c>
      <c r="C11" s="37" t="s">
        <v>273</v>
      </c>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row>
    <row r="12" spans="2:51" x14ac:dyDescent="0.3">
      <c r="B12" s="42">
        <v>3</v>
      </c>
      <c r="C12" s="54" t="s">
        <v>125</v>
      </c>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row>
    <row r="13" spans="2:51" x14ac:dyDescent="0.3">
      <c r="B13" s="42">
        <v>4</v>
      </c>
      <c r="C13" s="54" t="s">
        <v>274</v>
      </c>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row>
    <row r="14" spans="2:51" x14ac:dyDescent="0.3">
      <c r="B14" s="42">
        <v>5</v>
      </c>
      <c r="C14" s="39" t="s">
        <v>130</v>
      </c>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row>
    <row r="15" spans="2:51" x14ac:dyDescent="0.3">
      <c r="B15" s="42">
        <v>6</v>
      </c>
      <c r="C15" s="39" t="s">
        <v>275</v>
      </c>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row>
    <row r="16" spans="2:51" x14ac:dyDescent="0.3">
      <c r="B16" s="42">
        <v>7</v>
      </c>
      <c r="C16" s="39" t="s">
        <v>276</v>
      </c>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row>
    <row r="17" spans="2:51" x14ac:dyDescent="0.3">
      <c r="B17" s="42">
        <v>8</v>
      </c>
      <c r="C17" s="37" t="s">
        <v>277</v>
      </c>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row>
    <row r="18" spans="2:51" ht="28.8" x14ac:dyDescent="0.3">
      <c r="B18" s="42">
        <v>9</v>
      </c>
      <c r="C18" s="37" t="s">
        <v>278</v>
      </c>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row>
    <row r="19" spans="2:51" ht="84.6" customHeight="1" x14ac:dyDescent="0.3">
      <c r="B19" s="40"/>
      <c r="C19" s="86" t="s">
        <v>279</v>
      </c>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row>
    <row r="20" spans="2:51" x14ac:dyDescent="0.3">
      <c r="C20" s="15"/>
    </row>
  </sheetData>
  <mergeCells count="46">
    <mergeCell ref="AJ6:AL6"/>
    <mergeCell ref="AM6:AO6"/>
    <mergeCell ref="AP6:AR6"/>
    <mergeCell ref="AS6:AU6"/>
    <mergeCell ref="AV6:AY6"/>
    <mergeCell ref="O6:Q6"/>
    <mergeCell ref="O7:Q7"/>
    <mergeCell ref="P8:Q8"/>
    <mergeCell ref="L6:N6"/>
    <mergeCell ref="L7:N7"/>
    <mergeCell ref="M8:N8"/>
    <mergeCell ref="U6:W6"/>
    <mergeCell ref="U7:W7"/>
    <mergeCell ref="V8:W8"/>
    <mergeCell ref="R6:T6"/>
    <mergeCell ref="R7:T7"/>
    <mergeCell ref="S8:T8"/>
    <mergeCell ref="D5:AA5"/>
    <mergeCell ref="AB5:AY5"/>
    <mergeCell ref="D6:D9"/>
    <mergeCell ref="E6:H6"/>
    <mergeCell ref="I6:K6"/>
    <mergeCell ref="X6:AA6"/>
    <mergeCell ref="AB6:AB9"/>
    <mergeCell ref="AC6:AF6"/>
    <mergeCell ref="AG6:AI6"/>
    <mergeCell ref="E7:H7"/>
    <mergeCell ref="I7:K7"/>
    <mergeCell ref="X7:AA7"/>
    <mergeCell ref="AC7:AF7"/>
    <mergeCell ref="AG7:AI7"/>
    <mergeCell ref="F8:H8"/>
    <mergeCell ref="J8:K8"/>
    <mergeCell ref="Y8:AA8"/>
    <mergeCell ref="AD8:AF8"/>
    <mergeCell ref="AH8:AI8"/>
    <mergeCell ref="AJ7:AL7"/>
    <mergeCell ref="AM7:AO7"/>
    <mergeCell ref="AP7:AR7"/>
    <mergeCell ref="AS7:AU7"/>
    <mergeCell ref="AV7:AY7"/>
    <mergeCell ref="AK8:AL8"/>
    <mergeCell ref="AN8:AO8"/>
    <mergeCell ref="AQ8:AR8"/>
    <mergeCell ref="AT8:AU8"/>
    <mergeCell ref="AW8:AY8"/>
  </mergeCells>
  <pageMargins left="0.70866141732283472" right="0.70866141732283472" top="0.74803149606299213" bottom="0.74803149606299213" header="0.31496062992125984" footer="0.31496062992125984"/>
  <pageSetup paperSize="9" scale="21" orientation="landscape" r:id="rId1"/>
  <headerFooter>
    <oddFooter>&amp;R_x000D_&amp;1#&amp;"Calibri"&amp;10&amp;K000000 Classification: GENERAL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8D8AF4D37B10F42988C9BEE42194B0E" ma:contentTypeVersion="23" ma:contentTypeDescription="Ein neues Dokument erstellen." ma:contentTypeScope="" ma:versionID="19ff71818fb7ea9a45af052223813e47">
  <xsd:schema xmlns:xsd="http://www.w3.org/2001/XMLSchema" xmlns:xs="http://www.w3.org/2001/XMLSchema" xmlns:p="http://schemas.microsoft.com/office/2006/metadata/properties" xmlns:ns1="http://schemas.microsoft.com/sharepoint/v3" xmlns:ns2="ca6980c8-6ed8-4c1a-ad2b-666a8c5de1d5" xmlns:ns3="916002f9-0322-485a-9445-426815c01027" targetNamespace="http://schemas.microsoft.com/office/2006/metadata/properties" ma:root="true" ma:fieldsID="7e69a530649ad707e3f8617f5f147aad" ns1:_="" ns2:_="" ns3:_="">
    <xsd:import namespace="http://schemas.microsoft.com/sharepoint/v3"/>
    <xsd:import namespace="ca6980c8-6ed8-4c1a-ad2b-666a8c5de1d5"/>
    <xsd:import namespace="916002f9-0322-485a-9445-426815c0102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Excelchecked" minOccurs="0"/>
                <xsd:element ref="ns2:Monachecked" minOccurs="0"/>
                <xsd:element ref="ns2:MediaServiceObjectDetectorVersions" minOccurs="0"/>
                <xsd:element ref="ns2:Checked"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igenschaften der einheitlichen Compliancerichtlinie" ma:hidden="true" ma:internalName="_ip_UnifiedCompliancePolicyProperties">
      <xsd:simpleType>
        <xsd:restriction base="dms:Note"/>
      </xsd:simpleType>
    </xsd:element>
    <xsd:element name="_ip_UnifiedCompliancePolicyUIAction" ma:index="21"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6980c8-6ed8-4c1a-ad2b-666a8c5de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Bildmarkierungen"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Excelchecked" ma:index="26" nillable="true" ma:displayName="Excel checked" ma:format="Dropdown" ma:internalName="Excelchecked">
      <xsd:simpleType>
        <xsd:restriction base="dms:Text">
          <xsd:maxLength value="255"/>
        </xsd:restriction>
      </xsd:simpleType>
    </xsd:element>
    <xsd:element name="Monachecked" ma:index="27" nillable="true" ma:displayName="Mona checked" ma:format="Dropdown" ma:internalName="Monachecked">
      <xsd:simpleType>
        <xsd:restriction base="dms:Text">
          <xsd:maxLength value="255"/>
        </xsd:restrictio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Checked" ma:index="29" nillable="true" ma:displayName="Checked" ma:default="1" ma:description="Has the information been checked and added to the overview in OneNote" ma:format="Dropdown" ma:internalName="Checked">
      <xsd:simpleType>
        <xsd:restriction base="dms:Boolean"/>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6002f9-0322-485a-9445-426815c01027"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5" nillable="true" ma:displayName="Taxonomy Catch All Column" ma:hidden="true" ma:list="{dda601b1-9fa5-4aca-b155-ce75cd460ea2}" ma:internalName="TaxCatchAll" ma:showField="CatchAllData" ma:web="916002f9-0322-485a-9445-426815c010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916002f9-0322-485a-9445-426815c01027" xsi:nil="true"/>
    <lcf76f155ced4ddcb4097134ff3c332f xmlns="ca6980c8-6ed8-4c1a-ad2b-666a8c5de1d5">
      <Terms xmlns="http://schemas.microsoft.com/office/infopath/2007/PartnerControls"/>
    </lcf76f155ced4ddcb4097134ff3c332f>
    <Monachecked xmlns="ca6980c8-6ed8-4c1a-ad2b-666a8c5de1d5" xsi:nil="true"/>
    <Checked xmlns="ca6980c8-6ed8-4c1a-ad2b-666a8c5de1d5">true</Checked>
    <Excelchecked xmlns="ca6980c8-6ed8-4c1a-ad2b-666a8c5de1d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AEFC4B-6C90-4CEE-AD6C-4996DB882AA9}"/>
</file>

<file path=customXml/itemProps2.xml><?xml version="1.0" encoding="utf-8"?>
<ds:datastoreItem xmlns:ds="http://schemas.openxmlformats.org/officeDocument/2006/customXml" ds:itemID="{B9F62FAF-0FA9-446B-8379-35145EEFBBAB}">
  <ds:schemaRefs>
    <ds:schemaRef ds:uri="http://schemas.microsoft.com/office/2006/metadata/properties"/>
    <ds:schemaRef ds:uri="http://schemas.microsoft.com/office/infopath/2007/PartnerControls"/>
    <ds:schemaRef ds:uri="http://schemas.microsoft.com/sharepoint/v3"/>
    <ds:schemaRef ds:uri="916002f9-0322-485a-9445-426815c01027"/>
    <ds:schemaRef ds:uri="ca6980c8-6ed8-4c1a-ad2b-666a8c5de1d5"/>
  </ds:schemaRefs>
</ds:datastoreItem>
</file>

<file path=customXml/itemProps3.xml><?xml version="1.0" encoding="utf-8"?>
<ds:datastoreItem xmlns:ds="http://schemas.openxmlformats.org/officeDocument/2006/customXml" ds:itemID="{AA4A19D6-A285-45C3-A555-38498BCD3939}">
  <ds:schemaRefs>
    <ds:schemaRef ds:uri="http://schemas.microsoft.com/sharepoint/v3/contenttype/forms"/>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 id="{849e224f-868e-43f1-af65-53d4bce87920}" enabled="1" method="Standard" siteId="{73994ef1-7e27-447e-9989-2b1e5b14a17c}"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Index</vt:lpstr>
      <vt:lpstr>0. Summary of KPIs</vt:lpstr>
      <vt:lpstr>1.Covered assets (GAR,off-bal)</vt:lpstr>
      <vt:lpstr>2.GAR - Sector information</vt:lpstr>
      <vt:lpstr>3.GAR KPIs Stock</vt:lpstr>
      <vt:lpstr>4.GAR KPIs flow - do not use</vt:lpstr>
      <vt:lpstr>4.GAR KPIs flow Final</vt:lpstr>
      <vt:lpstr>5.FinGar, AuM KPIs</vt:lpstr>
      <vt:lpstr>6.F&amp;C KPI</vt:lpstr>
      <vt:lpstr>7.Trading KPI</vt:lpstr>
      <vt:lpstr>'6.F&amp;C KPI'!_Toc60928598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2022-11-22T17:21:31Z</dcterms:created>
  <dcterms:modified xsi:type="dcterms:W3CDTF">2024-02-16T12:51:47Z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2022-11-22T17:22:17Z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acc78ca4-a827-4dfc-b3e4-86a239adcedc</vt:lpwstr>
  </property>
  <property fmtid="{D5CDD505-2E9C-101B-9397-08002B2CF9AE}" pid="8" name="MSIP_Label_5c7eb9de-735b-4a68-8fe4-c9c62709b012_ContentBits">
    <vt:lpwstr>1</vt:lpwstr>
  </property>
  <property fmtid="{D5CDD505-2E9C-101B-9397-08002B2CF9AE}" pid="9" name="MSIP_Label_6bd9ddd1-4d20-43f6-abfa-fc3c07406f94_Enabled">
    <vt:lpwstr>true</vt:lpwstr>
  </property>
  <property fmtid="{D5CDD505-2E9C-101B-9397-08002B2CF9AE}" pid="10" name="MSIP_Label_6bd9ddd1-4d20-43f6-abfa-fc3c07406f94_SetDate">
    <vt:lpwstr>2023-02-14T15:40:36Z</vt:lpwstr>
  </property>
  <property fmtid="{D5CDD505-2E9C-101B-9397-08002B2CF9AE}" pid="11" name="MSIP_Label_6bd9ddd1-4d20-43f6-abfa-fc3c07406f94_Method">
    <vt:lpwstr>Standard</vt:lpwstr>
  </property>
  <property fmtid="{D5CDD505-2E9C-101B-9397-08002B2CF9AE}" pid="12" name="MSIP_Label_6bd9ddd1-4d20-43f6-abfa-fc3c07406f94_Name">
    <vt:lpwstr>Commission Use</vt:lpwstr>
  </property>
  <property fmtid="{D5CDD505-2E9C-101B-9397-08002B2CF9AE}" pid="13" name="MSIP_Label_6bd9ddd1-4d20-43f6-abfa-fc3c07406f94_SiteId">
    <vt:lpwstr>b24c8b06-522c-46fe-9080-70926f8dddb1</vt:lpwstr>
  </property>
  <property fmtid="{D5CDD505-2E9C-101B-9397-08002B2CF9AE}" pid="14" name="MSIP_Label_6bd9ddd1-4d20-43f6-abfa-fc3c07406f94_ActionId">
    <vt:lpwstr>95d5ac24-fe6e-40c8-b912-1e65f6ae260d</vt:lpwstr>
  </property>
  <property fmtid="{D5CDD505-2E9C-101B-9397-08002B2CF9AE}" pid="15" name="MSIP_Label_6bd9ddd1-4d20-43f6-abfa-fc3c07406f94_ContentBits">
    <vt:lpwstr>0</vt:lpwstr>
  </property>
  <property fmtid="{D5CDD505-2E9C-101B-9397-08002B2CF9AE}" pid="16" name="ContentTypeId">
    <vt:lpwstr>0x010100B8D8AF4D37B10F42988C9BEE42194B0E</vt:lpwstr>
  </property>
  <property fmtid="{D5CDD505-2E9C-101B-9397-08002B2CF9AE}" pid="17" name="Order">
    <vt:r8>12700</vt:r8>
  </property>
  <property fmtid="{D5CDD505-2E9C-101B-9397-08002B2CF9AE}" pid="18" name="xd_Signature">
    <vt:bool>false</vt:bool>
  </property>
  <property fmtid="{D5CDD505-2E9C-101B-9397-08002B2CF9AE}" pid="19" name="xd_ProgID">
    <vt:lpwstr/>
  </property>
  <property fmtid="{D5CDD505-2E9C-101B-9397-08002B2CF9AE}" pid="20" name="TriggerFlowInfo">
    <vt:lpwstr/>
  </property>
  <property fmtid="{D5CDD505-2E9C-101B-9397-08002B2CF9AE}" pid="21" name="ComplianceAssetId">
    <vt:lpwstr/>
  </property>
  <property fmtid="{D5CDD505-2E9C-101B-9397-08002B2CF9AE}" pid="22" name="TemplateUrl">
    <vt:lpwstr/>
  </property>
  <property fmtid="{D5CDD505-2E9C-101B-9397-08002B2CF9AE}" pid="23" name="_ExtendedDescription">
    <vt:lpwstr/>
  </property>
  <property fmtid="{D5CDD505-2E9C-101B-9397-08002B2CF9AE}" pid="24" name="MSIP_Label_943e0687-f175-4b9c-b2f5-83c4b4db97be_Enabled">
    <vt:lpwstr>true</vt:lpwstr>
  </property>
  <property fmtid="{D5CDD505-2E9C-101B-9397-08002B2CF9AE}" pid="25" name="MSIP_Label_943e0687-f175-4b9c-b2f5-83c4b4db97be_SetDate">
    <vt:lpwstr>2024-01-28T20:43:32Z</vt:lpwstr>
  </property>
  <property fmtid="{D5CDD505-2E9C-101B-9397-08002B2CF9AE}" pid="26" name="MSIP_Label_943e0687-f175-4b9c-b2f5-83c4b4db97be_Method">
    <vt:lpwstr>Privileged</vt:lpwstr>
  </property>
  <property fmtid="{D5CDD505-2E9C-101B-9397-08002B2CF9AE}" pid="27" name="MSIP_Label_943e0687-f175-4b9c-b2f5-83c4b4db97be_Name">
    <vt:lpwstr>General (visual mark)</vt:lpwstr>
  </property>
  <property fmtid="{D5CDD505-2E9C-101B-9397-08002B2CF9AE}" pid="28" name="MSIP_Label_943e0687-f175-4b9c-b2f5-83c4b4db97be_SiteId">
    <vt:lpwstr>9b511fda-f0b1-43a5-b06e-1e720f64520a</vt:lpwstr>
  </property>
  <property fmtid="{D5CDD505-2E9C-101B-9397-08002B2CF9AE}" pid="29" name="MSIP_Label_943e0687-f175-4b9c-b2f5-83c4b4db97be_ActionId">
    <vt:lpwstr>c841594b-1842-422b-9af1-8bb36904fb15</vt:lpwstr>
  </property>
  <property fmtid="{D5CDD505-2E9C-101B-9397-08002B2CF9AE}" pid="30" name="MSIP_Label_943e0687-f175-4b9c-b2f5-83c4b4db97be_ContentBits">
    <vt:lpwstr>2</vt:lpwstr>
  </property>
  <property fmtid="{D5CDD505-2E9C-101B-9397-08002B2CF9AE}" pid="31" name="MediaServiceImageTags">
    <vt:lpwstr/>
  </property>
</Properties>
</file>