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2\"/>
    </mc:Choice>
  </mc:AlternateContent>
  <xr:revisionPtr revIDLastSave="0" documentId="13_ncr:1_{2D2AC2E0-F03C-4EBC-B645-5F35D769F406}"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0" l="1"/>
  <c r="C39" i="10" l="1"/>
  <c r="C82" i="10"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D144" i="11"/>
  <c r="G140" i="11" s="1"/>
  <c r="C144" i="11"/>
  <c r="F142" i="11" s="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D127" i="8"/>
  <c r="G136" i="8" s="1"/>
  <c r="D100" i="8"/>
  <c r="G103" i="8" s="1"/>
  <c r="C100" i="8"/>
  <c r="F105" i="8" s="1"/>
  <c r="G80" i="8"/>
  <c r="C58" i="8"/>
  <c r="G140" i="8" l="1"/>
  <c r="G138" i="8"/>
  <c r="G142" i="8"/>
  <c r="G146" i="8"/>
  <c r="G144" i="8"/>
  <c r="G148" i="8"/>
  <c r="G124" i="11"/>
  <c r="G150" i="8"/>
  <c r="G134" i="11"/>
  <c r="F153" i="11"/>
  <c r="F63" i="8"/>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23" i="8"/>
  <c r="F129" i="8"/>
  <c r="F122" i="8"/>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F36" i="10"/>
  <c r="C19" i="10" l="1"/>
  <c r="F31" i="10"/>
  <c r="F24" i="10"/>
  <c r="F30" i="10"/>
  <c r="F27" i="10"/>
  <c r="F23" i="10"/>
  <c r="F33" i="10"/>
  <c r="F28" i="10"/>
  <c r="F34" i="10"/>
  <c r="F35" i="10"/>
  <c r="F22" i="10"/>
  <c r="F29" i="10"/>
  <c r="F32" i="10"/>
  <c r="F26" i="10"/>
  <c r="F25" i="10"/>
  <c r="F37" i="10" l="1"/>
</calcChain>
</file>

<file path=xl/sharedStrings.xml><?xml version="1.0" encoding="utf-8"?>
<sst xmlns="http://schemas.openxmlformats.org/spreadsheetml/2006/main" count="2653" uniqueCount="1571">
  <si>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</si>
  <si>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</si>
  <si>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</si>
  <si>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</si>
  <si>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</si>
  <si>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</si>
  <si>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</si>
  <si>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</si>
  <si>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</si>
  <si>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</si>
  <si>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</si>
  <si>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</si>
  <si>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</si>
  <si>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</si>
  <si>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</si>
  <si>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</si>
  <si>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</si>
  <si>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</si>
  <si>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</si>
  <si>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</si>
  <si>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</si>
  <si>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</si>
  <si>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</si>
  <si>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</si>
  <si>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</si>
  <si>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</si>
  <si>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</si>
  <si>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</si>
  <si>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</si>
  <si>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</si>
  <si>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</si>
  <si>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</si>
  <si>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</si>
  <si>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</si>
  <si>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</si>
  <si>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</si>
  <si>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</si>
  <si>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</si>
  <si>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</si>
  <si>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</si>
  <si>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</si>
  <si>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</si>
  <si>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</si>
  <si>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</si>
  <si>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</si>
  <si>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</si>
  <si>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</si>
  <si>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</si>
  <si>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</si>
  <si>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</si>
  <si>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</si>
  <si>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</si>
  <si>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</si>
  <si>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</si>
  <si>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</si>
  <si>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</si>
  <si>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</si>
  <si>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</si>
  <si>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</si>
  <si>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</si>
  <si>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</si>
  <si>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</si>
  <si>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</si>
  <si>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</si>
  <si>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</si>
  <si>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</si>
  <si>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</si>
  <si>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</si>
  <si>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</si>
  <si>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</si>
  <si>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</si>
  <si>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</si>
  <si>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</si>
  <si>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</si>
  <si>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</si>
  <si>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</si>
  <si>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</si>
  <si>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</si>
  <si>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</si>
  <si>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</si>
  <si>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</si>
  <si>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</si>
  <si>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</si>
  <si>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</si>
  <si>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</si>
  <si>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</si>
  <si>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</si>
  <si>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</si>
  <si>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</si>
  <si>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</si>
  <si>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</si>
  <si>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</si>
  <si>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</si>
  <si>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</si>
  <si>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</si>
  <si>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</si>
  <si>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</si>
  <si>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</si>
  <si>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</si>
  <si>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</si>
  <si>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</si>
  <si>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</si>
  <si>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</si>
  <si>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</si>
  <si>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</si>
  <si>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</si>
  <si>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</si>
  <si>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</si>
  <si>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</si>
  <si>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</si>
  <si>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</si>
  <si>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</si>
  <si>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</si>
  <si>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</si>
  <si>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</si>
  <si>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</si>
  <si>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</si>
  <si>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</si>
  <si>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</si>
  <si>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</si>
  <si>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</si>
  <si>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</si>
  <si>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</si>
  <si>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</si>
  <si>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</si>
  <si>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</si>
  <si>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</si>
  <si>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</si>
  <si>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</si>
  <si>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</si>
  <si>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</si>
  <si>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</si>
  <si>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</si>
  <si>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</si>
  <si>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</si>
  <si>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</si>
  <si>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</si>
  <si>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</si>
  <si>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</si>
  <si>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</si>
  <si>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</si>
  <si>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</si>
  <si>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</si>
  <si>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</si>
  <si>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</si>
  <si>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</si>
  <si>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</si>
  <si>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</si>
  <si>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</si>
  <si>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</si>
  <si>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</si>
  <si>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</si>
  <si>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</si>
  <si>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</si>
  <si>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</si>
  <si>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</si>
  <si>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</si>
  <si>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</si>
  <si>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</si>
  <si>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</si>
  <si>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</si>
  <si>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</si>
  <si>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</si>
  <si>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</si>
  <si>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</si>
  <si>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</si>
  <si>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</si>
  <si>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</si>
  <si>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</si>
  <si>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</si>
  <si>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</si>
  <si>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</si>
  <si>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</si>
  <si>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</si>
  <si>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</si>
  <si>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</si>
  <si>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</si>
  <si>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</si>
  <si>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</si>
  <si>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</si>
  <si>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</si>
  <si>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</si>
  <si>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</si>
  <si>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</si>
  <si>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</si>
  <si>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</si>
  <si>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</si>
  <si>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</si>
  <si>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</si>
  <si>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</si>
  <si>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</si>
  <si>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</si>
  <si>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</si>
  <si>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</si>
  <si>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</si>
  <si>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</si>
  <si>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</si>
  <si>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</si>
  <si>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</si>
  <si>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</si>
  <si>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</si>
  <si>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</si>
  <si>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</si>
  <si>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</si>
  <si>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</si>
  <si>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</si>
  <si>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</si>
  <si>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</si>
  <si>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</si>
  <si>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</si>
  <si>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</si>
  <si>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</si>
  <si>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</si>
  <si>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</si>
  <si>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</si>
  <si>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</si>
  <si>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</si>
  <si>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</si>
  <si>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</si>
  <si>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</si>
  <si>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</si>
  <si>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</si>
  <si>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</si>
  <si>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</si>
  <si>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</si>
  <si>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</si>
  <si>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</si>
  <si>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</si>
  <si>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</si>
  <si>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</si>
  <si>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</si>
  <si>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</si>
  <si>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</si>
  <si>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</si>
  <si>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</si>
  <si>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</si>
  <si>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</si>
  <si>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</si>
  <si>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</si>
  <si>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</si>
  <si>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</si>
  <si>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</si>
  <si>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</si>
  <si>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</si>
  <si>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</si>
  <si>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</si>
  <si>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</si>
  <si>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</si>
  <si>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</si>
  <si>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</si>
  <si>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</si>
  <si>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</si>
  <si>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</si>
  <si>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</si>
  <si>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</si>
  <si>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</si>
  <si>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</si>
  <si>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</si>
  <si>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</si>
  <si>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</si>
  <si>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</si>
  <si>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</si>
  <si>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</si>
  <si>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</si>
  <si>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</si>
  <si>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</si>
  <si>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</si>
  <si>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</si>
  <si>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</si>
  <si>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</si>
  <si>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</si>
  <si>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</si>
  <si>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</si>
  <si>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</si>
  <si>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</si>
  <si>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</si>
  <si>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</si>
  <si>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</si>
  <si>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</si>
  <si>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</si>
  <si>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</si>
  <si>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</si>
  <si>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</si>
  <si>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</si>
  <si>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</si>
  <si>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</si>
  <si>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</si>
  <si>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</si>
  <si>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</si>
  <si>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</si>
  <si>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</si>
  <si>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</si>
  <si>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</si>
  <si>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</si>
  <si>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</si>
  <si>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</si>
  <si>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</si>
  <si>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</si>
  <si>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</si>
  <si>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</si>
  <si>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</si>
  <si>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</si>
  <si>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</si>
  <si>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</si>
  <si>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</si>
  <si>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</si>
  <si>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</si>
  <si>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</si>
  <si>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</si>
  <si>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</si>
  <si>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</si>
  <si>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</si>
  <si>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</si>
  <si>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</si>
  <si>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</si>
  <si>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</si>
  <si>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</si>
  <si>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</si>
  <si>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</si>
  <si>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</si>
  <si>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</si>
  <si>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</si>
  <si>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</si>
  <si>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</si>
  <si>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</si>
  <si>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</si>
  <si>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</si>
  <si>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</si>
  <si>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</si>
  <si>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</si>
  <si>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</si>
  <si>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</si>
  <si>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</si>
  <si>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</si>
  <si>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</si>
  <si>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</si>
  <si>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</si>
  <si>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</si>
  <si>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</si>
  <si>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</si>
  <si>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</si>
  <si>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</si>
  <si>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</si>
  <si>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</si>
  <si>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</si>
  <si>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</si>
  <si>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</si>
  <si>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</si>
  <si>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</si>
  <si>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</si>
  <si>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</si>
  <si>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</si>
  <si>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</si>
  <si>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</si>
  <si>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</si>
  <si>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</si>
  <si>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</si>
  <si>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</si>
  <si>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</si>
  <si>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</si>
  <si>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</si>
  <si>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</si>
  <si>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</si>
  <si>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</si>
  <si>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</si>
  <si>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</si>
  <si>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</si>
  <si>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</si>
  <si>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</si>
  <si>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</si>
  <si>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</si>
  <si>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</si>
  <si>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</si>
  <si>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</si>
  <si>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</si>
  <si>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</si>
  <si>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</si>
  <si>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</si>
  <si>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</si>
  <si>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</si>
  <si>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</si>
  <si>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</si>
  <si>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</si>
  <si>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</si>
  <si>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</si>
  <si>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</si>
  <si>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</si>
  <si>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</si>
  <si>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</si>
  <si>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</si>
  <si>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</si>
  <si>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</si>
  <si>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</si>
  <si>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</si>
  <si>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</si>
  <si>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</si>
  <si>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</si>
  <si>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</si>
  <si>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</si>
  <si>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</si>
  <si>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</si>
  <si>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</si>
  <si>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</si>
  <si>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</si>
  <si>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</si>
  <si>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</si>
  <si>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</si>
  <si>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</si>
  <si>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</si>
  <si>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</si>
  <si>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</si>
  <si>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</si>
  <si>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</si>
  <si>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</si>
  <si>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</si>
  <si>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</si>
  <si>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</si>
  <si>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</si>
  <si>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</si>
  <si>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</si>
  <si>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</si>
  <si>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</si>
  <si>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</si>
  <si>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</si>
  <si>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</si>
  <si>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</si>
  <si>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</si>
  <si>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</si>
  <si>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</si>
  <si>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</si>
  <si>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</si>
  <si>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</si>
  <si>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</si>
  <si>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</si>
  <si>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</si>
  <si>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</si>
  <si>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</si>
  <si>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</si>
  <si>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</si>
  <si>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</si>
  <si>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</si>
  <si>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</si>
  <si>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</si>
  <si>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</si>
  <si>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</si>
  <si>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</si>
  <si>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</si>
  <si>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</si>
  <si>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</si>
  <si>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</si>
  <si>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</si>
  <si>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</si>
  <si>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</si>
  <si>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</si>
  <si>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</si>
  <si>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</si>
  <si>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</si>
  <si>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</si>
  <si>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</si>
  <si>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</si>
  <si>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</si>
  <si>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</si>
  <si>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</si>
  <si>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</si>
  <si>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</si>
  <si>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</si>
  <si>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</si>
  <si>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</si>
  <si>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</si>
  <si>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</si>
  <si>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</si>
  <si>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</si>
  <si>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</si>
  <si>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</si>
  <si>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</si>
  <si>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</si>
  <si>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</si>
  <si>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</si>
  <si>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</si>
  <si>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</si>
  <si>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</si>
  <si>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</si>
  <si>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</si>
  <si>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</si>
  <si>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</si>
  <si>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</si>
  <si>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</si>
  <si>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</si>
  <si>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</si>
  <si>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</si>
  <si>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</si>
  <si>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</si>
  <si>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</si>
  <si>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</si>
  <si>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</si>
  <si>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</si>
  <si>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</si>
  <si>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</si>
  <si>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</si>
  <si>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</si>
  <si>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</si>
  <si>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</si>
  <si>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</si>
  <si>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</si>
  <si>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</si>
  <si>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</si>
  <si>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</si>
  <si>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</si>
  <si>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</si>
  <si>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</si>
  <si>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</si>
  <si>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</si>
  <si>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</si>
  <si>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</si>
  <si>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</si>
  <si>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</si>
  <si>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</si>
  <si>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</si>
  <si>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</si>
  <si>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</si>
  <si>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</si>
  <si>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</si>
  <si>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</si>
  <si>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</si>
  <si>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</si>
  <si>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</si>
  <si>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</si>
  <si>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</si>
  <si>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</si>
  <si>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</si>
  <si>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</si>
  <si>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</si>
  <si>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</si>
  <si>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</si>
  <si>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</si>
  <si>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</si>
  <si>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</si>
  <si>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</si>
  <si>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</si>
  <si>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</si>
  <si>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</si>
  <si>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</si>
  <si>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</si>
  <si>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</si>
  <si>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</si>
  <si>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</si>
  <si>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</si>
  <si>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</si>
  <si>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</si>
  <si>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</si>
  <si>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</si>
  <si>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</si>
  <si>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</si>
  <si>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</si>
  <si>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</si>
  <si>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</si>
  <si>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</si>
  <si>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</si>
  <si>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</si>
  <si>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</si>
  <si>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</si>
  <si>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</si>
  <si>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</si>
  <si>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</si>
  <si>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</si>
  <si>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</si>
  <si>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</si>
  <si>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</si>
  <si>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</si>
  <si>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</si>
  <si>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</si>
  <si>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</si>
  <si>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</si>
  <si>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</si>
  <si>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</si>
  <si>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</si>
  <si>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</si>
  <si>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</si>
  <si>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</si>
  <si>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</si>
  <si>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</si>
  <si>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</si>
  <si>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</si>
  <si>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</si>
  <si>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</si>
  <si>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</si>
  <si>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</si>
  <si>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</si>
  <si>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</si>
  <si>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</si>
  <si>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</si>
  <si>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</si>
  <si>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</si>
  <si>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</si>
  <si>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</si>
  <si>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</si>
  <si>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</si>
  <si>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</si>
  <si>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</si>
  <si>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</si>
  <si>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</si>
  <si>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</si>
  <si>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</si>
  <si>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</si>
  <si>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</si>
  <si>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</si>
  <si>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</si>
  <si>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</si>
  <si>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</si>
  <si>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</si>
  <si>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</si>
  <si>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</si>
  <si>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</si>
  <si>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</si>
  <si>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</si>
  <si>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</si>
  <si>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</si>
  <si>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</si>
  <si>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</si>
  <si>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</si>
  <si>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</si>
  <si>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</si>
  <si>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</si>
  <si>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</si>
  <si>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</si>
  <si>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</si>
  <si>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</si>
  <si>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</si>
  <si>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</si>
  <si>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</si>
  <si>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</si>
  <si>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</si>
  <si>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</si>
  <si>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</si>
  <si>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</si>
  <si>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</si>
  <si>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</si>
  <si>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</si>
  <si>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</si>
  <si>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</si>
  <si>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</si>
  <si>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</si>
  <si>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</si>
  <si>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</si>
  <si>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</si>
  <si>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</si>
  <si>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</si>
  <si>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</si>
  <si>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</si>
  <si>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</si>
  <si>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</si>
  <si>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</si>
  <si>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</si>
  <si>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</si>
  <si>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</si>
  <si>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</si>
  <si>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</si>
  <si>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</si>
  <si>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</si>
  <si>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</si>
  <si>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</si>
  <si>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</si>
  <si>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</si>
  <si>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</si>
  <si>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</si>
  <si>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</si>
  <si>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</si>
  <si>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</si>
  <si>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</si>
  <si>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</si>
  <si>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</si>
  <si>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</si>
  <si>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</si>
  <si>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</si>
  <si>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</si>
  <si>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</si>
  <si>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</si>
  <si>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</si>
  <si>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</si>
  <si>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</si>
  <si>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</si>
  <si>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</si>
  <si>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</si>
  <si>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</si>
  <si>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</si>
  <si>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</si>
  <si>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</si>
  <si>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</si>
  <si>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</si>
  <si>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</si>
  <si>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</si>
  <si>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</si>
  <si>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</si>
  <si>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</si>
  <si>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</si>
  <si>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</si>
  <si>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</si>
  <si>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</si>
  <si>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</si>
  <si>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</si>
  <si>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</si>
  <si>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</si>
  <si>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</si>
  <si>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</si>
  <si>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</si>
  <si>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</si>
  <si>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</si>
  <si>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</si>
  <si>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</si>
  <si>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</si>
  <si>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</si>
  <si>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</si>
  <si>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</si>
  <si>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</si>
  <si>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</si>
  <si>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</si>
  <si>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</si>
  <si>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</si>
  <si>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</si>
  <si>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</si>
  <si>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</si>
  <si>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</si>
  <si>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</si>
  <si>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</si>
  <si>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</si>
  <si>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</si>
  <si>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</si>
  <si>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</si>
  <si>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</si>
  <si>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</si>
  <si>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</si>
  <si>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</si>
  <si>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</si>
  <si>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</si>
  <si>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</si>
  <si>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</si>
  <si>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</si>
  <si>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</si>
  <si>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</si>
  <si>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</si>
  <si>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</si>
  <si>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</si>
  <si>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</si>
  <si>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</si>
  <si>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</si>
  <si>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</si>
  <si>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</si>
  <si>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</si>
  <si>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</si>
  <si>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</si>
  <si>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</si>
  <si>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</si>
  <si>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</si>
  <si>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</si>
  <si>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</si>
  <si>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</si>
  <si>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</si>
  <si>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</si>
  <si>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</si>
  <si>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</si>
  <si>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</si>
  <si>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</si>
  <si>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</si>
  <si>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</si>
  <si>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</si>
  <si>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</si>
  <si>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</si>
  <si>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</si>
  <si>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</si>
  <si>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</si>
  <si>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</si>
  <si>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</si>
  <si>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</si>
  <si>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</si>
  <si>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</si>
  <si>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</si>
  <si>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</si>
  <si>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</si>
  <si>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</si>
  <si>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</si>
  <si>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</si>
  <si>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</si>
  <si>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</si>
  <si>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</si>
  <si>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</si>
  <si>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</si>
  <si>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</si>
  <si>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</si>
  <si>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</si>
  <si>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</si>
  <si>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</si>
  <si>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</si>
  <si>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</si>
  <si>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</si>
  <si>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</si>
  <si>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</si>
  <si>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</si>
  <si>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</si>
  <si>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</si>
  <si>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</si>
  <si>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</si>
  <si>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</si>
  <si>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</si>
  <si>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</si>
  <si>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</si>
  <si>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</si>
  <si>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</si>
  <si>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</si>
  <si>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</si>
  <si>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</si>
  <si>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</si>
  <si>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</si>
  <si>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</si>
  <si>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</si>
  <si>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</si>
  <si>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</si>
  <si>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</si>
  <si>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</si>
  <si>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</si>
  <si>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</si>
  <si>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</si>
  <si>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</si>
  <si>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</si>
  <si>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</si>
  <si>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</si>
  <si>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</si>
  <si>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</si>
  <si>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</si>
  <si>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</si>
  <si>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</si>
  <si>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</si>
  <si>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</si>
  <si>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</si>
  <si>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</si>
  <si>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</si>
  <si>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</si>
  <si>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</si>
  <si>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</si>
  <si>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</si>
  <si>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</si>
  <si>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</si>
  <si>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</si>
  <si>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</si>
  <si>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</si>
  <si>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</si>
  <si>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</si>
  <si>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</si>
  <si>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</si>
  <si>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</si>
  <si>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</si>
  <si>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</si>
  <si>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</si>
  <si>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</si>
  <si>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</si>
  <si>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</si>
  <si>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</si>
  <si>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</si>
  <si>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</si>
  <si>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</si>
  <si>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</si>
  <si>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</si>
  <si>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</si>
  <si>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</si>
  <si>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</si>
  <si>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</si>
  <si>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</si>
  <si>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</si>
  <si>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</si>
  <si>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</si>
  <si>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</si>
  <si>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</si>
  <si>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</si>
  <si>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</si>
  <si>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</si>
  <si>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</si>
  <si>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</si>
  <si>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</si>
  <si>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</si>
  <si>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</si>
  <si>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</si>
  <si>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</si>
  <si>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</si>
  <si>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</si>
  <si>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</si>
  <si>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</si>
  <si>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</si>
  <si>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</si>
  <si>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</si>
  <si>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</si>
  <si>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</si>
  <si>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</si>
  <si>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</si>
  <si>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</si>
  <si>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</si>
  <si>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</si>
  <si>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</si>
  <si>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</si>
  <si>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</si>
  <si>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</si>
  <si>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</si>
  <si>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</si>
  <si>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</si>
  <si>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</si>
  <si>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</si>
  <si>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</si>
  <si>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</si>
  <si>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</si>
  <si>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</si>
  <si>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</si>
  <si>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</si>
  <si>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</si>
  <si>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</si>
  <si>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</si>
  <si>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</si>
  <si>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</si>
  <si>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</si>
  <si>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</si>
  <si>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</si>
  <si>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</si>
  <si>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</si>
  <si>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</si>
  <si>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</si>
  <si>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</si>
  <si>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</si>
  <si>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</si>
  <si>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</si>
  <si>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</si>
  <si>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</si>
  <si>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</si>
  <si>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</si>
  <si>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</si>
  <si>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</si>
  <si>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</si>
  <si>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</si>
  <si>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</si>
  <si>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</si>
  <si>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</si>
  <si>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</si>
  <si>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</si>
  <si>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</si>
  <si>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</si>
  <si>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</si>
  <si>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</si>
  <si>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</si>
  <si>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</si>
  <si>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</si>
  <si>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</si>
  <si>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</si>
  <si>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</si>
  <si>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</si>
  <si>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</si>
  <si>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</si>
  <si>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</si>
  <si>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</si>
  <si>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</si>
  <si>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</si>
  <si>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</si>
  <si>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</si>
  <si>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</si>
  <si>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</si>
  <si>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</si>
  <si>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</si>
  <si>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</si>
  <si>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</si>
  <si>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</si>
  <si>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</si>
  <si>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</si>
  <si>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</si>
  <si>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</si>
  <si>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</si>
  <si>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</si>
  <si>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</si>
  <si>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</si>
  <si>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</si>
  <si>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</si>
  <si>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</si>
  <si>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</si>
  <si>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</si>
  <si>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</si>
  <si>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</si>
  <si>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</si>
  <si>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</si>
  <si>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</si>
  <si>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</si>
  <si>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</si>
  <si>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</si>
  <si>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</si>
  <si>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</si>
  <si>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</si>
  <si>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</si>
  <si>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</si>
  <si>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</si>
  <si>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</si>
  <si>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</si>
  <si>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</si>
  <si>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</si>
  <si>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</si>
  <si>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</si>
  <si>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</si>
  <si>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</si>
  <si>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</si>
  <si>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</si>
  <si>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</si>
  <si>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</si>
  <si>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</si>
  <si>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</si>
  <si>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</si>
  <si>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</si>
  <si>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</si>
  <si>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</si>
  <si>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</si>
  <si>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</si>
  <si>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</si>
  <si>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</si>
  <si>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</si>
  <si>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</si>
  <si>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</si>
  <si>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</si>
  <si>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</si>
  <si>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</si>
  <si>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</si>
  <si>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</si>
  <si>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</si>
  <si>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</si>
  <si>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</si>
  <si>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</si>
  <si>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</si>
  <si>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</si>
  <si>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</si>
  <si>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</si>
  <si>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</si>
  <si>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</si>
  <si>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</si>
  <si>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</si>
  <si>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</si>
  <si>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</si>
  <si>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</si>
  <si>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</si>
  <si>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</si>
  <si>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</si>
  <si>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</si>
  <si>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</si>
  <si>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</si>
  <si>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</si>
  <si>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</si>
  <si>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</si>
  <si>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</si>
  <si>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</si>
  <si>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</si>
  <si>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</si>
  <si>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</si>
  <si>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</si>
  <si>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</si>
  <si>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</si>
  <si>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</si>
  <si>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</si>
  <si>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</si>
  <si>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</si>
  <si>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</si>
  <si>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</si>
  <si>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</si>
  <si>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</si>
  <si>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</si>
  <si>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</si>
  <si>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</si>
  <si>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</si>
  <si>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</si>
  <si>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</si>
  <si>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</si>
  <si>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</si>
  <si>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</si>
  <si>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</si>
  <si>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</si>
  <si>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</si>
  <si>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</si>
  <si>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</si>
  <si>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</si>
  <si>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</si>
  <si>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</si>
  <si>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</si>
  <si>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</si>
  <si>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</si>
  <si>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</si>
  <si>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</si>
  <si>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</si>
  <si>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</si>
  <si>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</si>
  <si>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</si>
  <si>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</si>
  <si>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</si>
  <si>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</si>
  <si>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</si>
  <si>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</si>
  <si>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</si>
  <si>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</si>
  <si>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</si>
  <si>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</si>
  <si>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</si>
  <si>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</si>
  <si>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</si>
  <si>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</si>
  <si>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</si>
  <si>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</si>
  <si>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</si>
  <si>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</si>
  <si>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</si>
  <si>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</si>
  <si>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</si>
  <si>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</si>
  <si>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</si>
  <si>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</si>
  <si>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</si>
  <si>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</si>
  <si>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</si>
  <si>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</si>
  <si>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</si>
  <si>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</si>
  <si>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</si>
  <si>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</si>
  <si>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</si>
  <si>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</si>
  <si>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</si>
  <si>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</si>
  <si>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</si>
  <si>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</si>
  <si>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</si>
  <si>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</si>
  <si>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</si>
  <si>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</si>
  <si>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</si>
  <si>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</si>
  <si>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</si>
  <si>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</si>
  <si>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</si>
  <si>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</si>
  <si>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</si>
  <si>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</si>
  <si>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</si>
  <si>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</si>
  <si>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</si>
  <si>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</si>
  <si>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</si>
  <si>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</si>
  <si>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</si>
  <si>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</si>
  <si>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</si>
  <si>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</si>
  <si>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</si>
  <si>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</si>
  <si>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</si>
  <si>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</si>
  <si>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</si>
  <si>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</si>
  <si>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</si>
  <si>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</si>
  <si>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</si>
  <si>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</si>
  <si>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</si>
  <si>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</si>
  <si>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</si>
  <si>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</si>
  <si>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</si>
  <si>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</si>
  <si>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</si>
  <si>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</si>
  <si>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</si>
  <si>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</si>
  <si>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</si>
  <si>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</si>
  <si>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</si>
  <si>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</si>
  <si>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</si>
  <si>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</si>
  <si>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</si>
  <si>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</si>
  <si>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</si>
  <si>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</si>
  <si>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</si>
  <si>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</si>
  <si>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</si>
  <si>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</si>
  <si>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</si>
  <si>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</si>
  <si>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</si>
  <si>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</si>
  <si>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</si>
  <si>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</si>
  <si>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</si>
  <si>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</si>
  <si>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</si>
  <si>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</si>
  <si>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</si>
  <si>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</si>
  <si>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</si>
  <si>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</si>
  <si>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</si>
  <si>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</si>
  <si>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</si>
  <si>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</si>
  <si>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</si>
  <si>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</si>
  <si>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</si>
  <si>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</si>
  <si>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</si>
  <si>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</si>
  <si>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</si>
  <si>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</si>
  <si>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</si>
  <si>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</si>
  <si>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</si>
  <si>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</si>
  <si>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</si>
  <si>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</si>
  <si>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</si>
  <si>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</si>
  <si>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</si>
  <si>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</si>
  <si>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</si>
  <si>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</si>
  <si>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</si>
  <si>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</si>
  <si>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</si>
  <si>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</si>
  <si>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</si>
  <si>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</si>
  <si>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</si>
  <si>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</si>
  <si>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</si>
  <si>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</si>
  <si>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</si>
  <si>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</si>
  <si>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</si>
  <si>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</si>
  <si>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</si>
  <si>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</si>
  <si>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</si>
  <si>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</si>
  <si>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</si>
  <si>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</si>
  <si>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</si>
  <si>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</si>
  <si>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</si>
  <si>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</si>
  <si>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</si>
  <si>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</si>
  <si>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</si>
  <si>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</si>
  <si>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</si>
  <si>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</si>
  <si>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</si>
  <si>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</si>
  <si>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</si>
  <si>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</si>
  <si>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</si>
  <si>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</si>
  <si>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</si>
  <si>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</si>
  <si>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</si>
  <si>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</si>
  <si>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</si>
  <si>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</si>
  <si>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</si>
  <si>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</si>
  <si>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</si>
  <si>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</si>
  <si>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</si>
  <si>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</si>
  <si>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</si>
  <si>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</si>
  <si>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</si>
  <si>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</si>
  <si>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</si>
  <si>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</si>
  <si>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</si>
  <si>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</si>
  <si>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</si>
  <si>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</si>
  <si>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</si>
  <si>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</si>
  <si>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</si>
  <si>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</si>
  <si>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</si>
  <si>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</si>
  <si>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</si>
  <si>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</si>
  <si>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</si>
  <si>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</si>
  <si>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</si>
  <si>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</si>
  <si>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</si>
  <si>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</si>
  <si>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</si>
  <si>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</si>
  <si>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</si>
  <si>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</si>
  <si>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</si>
  <si>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</si>
  <si>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</si>
  <si>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</si>
  <si>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</si>
  <si>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</si>
  <si>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</si>
  <si>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</si>
  <si>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</si>
  <si>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</si>
  <si>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</si>
  <si>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</si>
  <si>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</si>
  <si>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</si>
  <si>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</si>
  <si>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</si>
  <si>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</si>
  <si>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</si>
  <si>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</si>
  <si>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</si>
  <si>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</si>
  <si>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</si>
  <si>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</si>
  <si>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</si>
  <si>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</si>
  <si>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</si>
  <si>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</si>
  <si>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</si>
  <si>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</si>
  <si>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</si>
  <si>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</si>
  <si>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</si>
  <si>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</si>
  <si>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</si>
  <si>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</si>
  <si>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</si>
  <si>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</si>
  <si>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</si>
  <si>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</si>
  <si>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</si>
  <si>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</si>
  <si>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</si>
  <si>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</si>
  <si>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</si>
  <si>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</si>
  <si>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</si>
  <si>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</si>
  <si>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</si>
  <si>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</si>
  <si>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</si>
  <si>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</si>
  <si>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</si>
  <si>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</si>
  <si>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</si>
  <si>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</si>
  <si>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</si>
  <si>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</si>
  <si>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</si>
  <si>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</si>
  <si>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</si>
  <si>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</si>
  <si>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</si>
  <si>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</si>
  <si>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</si>
  <si>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</si>
  <si>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</si>
  <si>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</si>
  <si>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</si>
  <si>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</si>
  <si>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</si>
  <si>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</si>
  <si>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</si>
  <si>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</si>
  <si>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</si>
  <si>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</si>
  <si>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</si>
  <si>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</si>
  <si>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</si>
  <si>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</si>
  <si>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</si>
  <si>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</si>
  <si>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</si>
  <si>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</si>
  <si>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</si>
  <si>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</si>
  <si>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</si>
  <si>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</si>
  <si>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</si>
  <si>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</si>
  <si>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</si>
  <si>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</si>
  <si>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</si>
  <si>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</si>
  <si>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</si>
  <si>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</si>
  <si>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</si>
  <si>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</si>
  <si>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</si>
  <si>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</si>
  <si>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</si>
  <si>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</si>
  <si>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</si>
  <si>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</si>
  <si>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</si>
  <si>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</si>
  <si>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</si>
  <si>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</si>
  <si>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</si>
  <si>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</si>
  <si>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</si>
  <si>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</si>
  <si>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</si>
  <si>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</si>
  <si>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</si>
  <si>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</si>
  <si>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</si>
  <si>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</si>
  <si>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</si>
  <si>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</si>
  <si>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</si>
  <si>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</si>
  <si>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</si>
  <si>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</si>
  <si>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</si>
  <si>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</si>
  <si>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</si>
  <si>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</si>
  <si>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</si>
  <si>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</si>
  <si>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</si>
  <si>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</si>
  <si>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</si>
  <si>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</si>
  <si>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</si>
  <si>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</si>
  <si>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</si>
  <si>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</si>
  <si>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</si>
  <si>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</si>
  <si>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</si>
  <si>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</si>
  <si>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</si>
  <si>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</si>
  <si>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</si>
  <si>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</si>
  <si>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</si>
  <si>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</si>
  <si>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</si>
  <si>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</si>
  <si>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</si>
  <si>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</si>
  <si>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</si>
  <si>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</si>
  <si>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</si>
  <si>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</si>
  <si>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</si>
  <si>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</si>
  <si>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</si>
  <si>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</si>
  <si>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</si>
  <si>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</si>
  <si>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</si>
  <si>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</si>
  <si>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</si>
  <si>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</si>
  <si>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</si>
  <si>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</si>
  <si>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</si>
  <si>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</si>
  <si>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</si>
  <si>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</si>
  <si>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</si>
  <si>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</si>
  <si>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</si>
  <si>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</si>
  <si>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</si>
  <si>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</si>
  <si>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</si>
  <si>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</si>
  <si>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</si>
  <si>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</si>
  <si>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</si>
  <si>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</si>
  <si>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</si>
  <si>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</si>
  <si>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</si>
  <si>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</si>
  <si>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</si>
  <si>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</si>
  <si>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</si>
  <si>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</si>
  <si>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</si>
  <si>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</si>
  <si>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</si>
  <si>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</si>
  <si>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</si>
  <si>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</si>
  <si>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</si>
  <si>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</si>
  <si>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</si>
  <si>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</si>
  <si>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</si>
  <si>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</si>
  <si>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</si>
  <si>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</si>
  <si>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</si>
  <si>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</si>
  <si>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</si>
  <si>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</si>
  <si>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</si>
  <si>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</si>
  <si>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</si>
  <si>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</si>
  <si>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</si>
  <si>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</si>
  <si>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</si>
  <si>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</si>
  <si>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</si>
  <si>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</si>
  <si>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</si>
  <si>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</si>
  <si>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</si>
  <si>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</si>
  <si>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</si>
  <si>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</si>
  <si>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</si>
  <si>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</si>
  <si>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</si>
  <si>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</si>
  <si>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</si>
  <si>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</si>
  <si>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</si>
  <si>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</si>
  <si>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</si>
  <si>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</si>
  <si>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</si>
  <si>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</si>
  <si>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</si>
  <si>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</si>
  <si>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</si>
  <si>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</si>
  <si>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</si>
  <si>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</si>
  <si>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</si>
  <si>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</si>
  <si>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</si>
  <si>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</si>
  <si>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</si>
  <si>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</si>
  <si>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</si>
  <si>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</si>
  <si>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</si>
  <si>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</si>
  <si>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</si>
  <si>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</si>
  <si>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</si>
  <si>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</si>
  <si>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</si>
  <si>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</si>
  <si>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</si>
  <si>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</si>
  <si>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</si>
  <si>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</si>
  <si>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</si>
  <si>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</si>
  <si>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</si>
  <si>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</si>
  <si>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</si>
  <si>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</si>
  <si>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</si>
  <si>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</si>
  <si>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</si>
  <si>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</si>
  <si>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Share of Government Guaranteed Bank Bonds (own issues or issued by affiliates) (% of total cover pool)</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</si>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</sst>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xf numFmtId="43" fontId="5" fillId="0" borderId="0" applyFont="0" applyFill="0" applyBorder="0" applyAlignment="0" applyProtection="0"/>
  </cellStyleXfs>
  <cellXfs count="129">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4" fontId="3" fillId="0" borderId="0" xfId="14"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5">
    <cellStyle name="Comma 2" xfId="3" xr:uid="{00000000-0005-0000-0000-000000000000}"/>
    <cellStyle name="Komma" xfId="14" builtinId="3"/>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tabSelected="1" zoomScale="80" zoomScaleNormal="80" workbookViewId="0">
      <selection activeCell="L13" sqref="L13"/>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1569</v>
      </c>
      <c r="G9" s="7"/>
      <c r="H9" s="7"/>
      <c r="I9" s="7"/>
      <c r="J9" s="8"/>
    </row>
    <row r="10" spans="2:10" ht="21" x14ac:dyDescent="0.3">
      <c r="B10" s="6"/>
      <c r="C10" s="7"/>
      <c r="D10" s="7"/>
      <c r="E10" s="7"/>
      <c r="F10" s="13" t="s">
        <v>1570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7" t="s">
        <v>1538</v>
      </c>
      <c r="E24" s="128" t="s">
        <v>14</v>
      </c>
      <c r="F24" s="128"/>
      <c r="G24" s="128"/>
      <c r="H24" s="128"/>
      <c r="I24" s="7"/>
      <c r="J24" s="8"/>
    </row>
    <row r="25" spans="2:19" x14ac:dyDescent="0.3">
      <c r="B25" s="6"/>
      <c r="C25" s="7"/>
      <c r="D25" s="7"/>
      <c r="E25" s="16"/>
      <c r="F25" s="16"/>
      <c r="G25" s="16"/>
      <c r="H25" s="7"/>
      <c r="I25" s="7"/>
      <c r="J25" s="8"/>
    </row>
    <row r="26" spans="2:19" x14ac:dyDescent="0.3">
      <c r="B26" s="6"/>
      <c r="C26" s="7"/>
      <c r="D26" s="127" t="s">
        <v>1537</v>
      </c>
      <c r="E26" s="128"/>
      <c r="F26" s="128"/>
      <c r="G26" s="128"/>
      <c r="H26" s="128"/>
      <c r="I26" s="7"/>
      <c r="J26" s="8"/>
    </row>
    <row r="27" spans="2:19" x14ac:dyDescent="0.3">
      <c r="B27" s="6"/>
      <c r="C27" s="7"/>
      <c r="D27" s="17"/>
      <c r="E27" s="17"/>
      <c r="F27" s="17"/>
      <c r="G27" s="17"/>
      <c r="H27" s="17"/>
      <c r="I27" s="7"/>
      <c r="J27" s="8"/>
    </row>
    <row r="28" spans="2:19" x14ac:dyDescent="0.3">
      <c r="B28" s="6"/>
      <c r="C28" s="7"/>
      <c r="D28" s="127" t="s">
        <v>1536</v>
      </c>
      <c r="E28" s="128" t="s">
        <v>14</v>
      </c>
      <c r="F28" s="128"/>
      <c r="G28" s="128"/>
      <c r="H28" s="128"/>
      <c r="I28" s="7"/>
      <c r="J28" s="8"/>
    </row>
    <row r="29" spans="2:19" x14ac:dyDescent="0.3">
      <c r="B29" s="6"/>
      <c r="C29" s="7"/>
      <c r="D29" s="17"/>
      <c r="E29" s="17"/>
      <c r="F29" s="17"/>
      <c r="G29" s="17"/>
      <c r="H29" s="17"/>
      <c r="I29" s="7"/>
      <c r="J29" s="8"/>
    </row>
    <row r="30" spans="2:19" x14ac:dyDescent="0.3">
      <c r="B30" s="6"/>
      <c r="C30" s="7"/>
      <c r="D30" s="127" t="s">
        <v>1535</v>
      </c>
      <c r="E30" s="128" t="s">
        <v>14</v>
      </c>
      <c r="F30" s="128"/>
      <c r="G30" s="128"/>
      <c r="H30" s="128"/>
      <c r="I30" s="7"/>
      <c r="J30" s="8"/>
    </row>
    <row r="31" spans="2:19" x14ac:dyDescent="0.3">
      <c r="B31" s="6"/>
      <c r="C31" s="7"/>
      <c r="D31" s="16"/>
      <c r="E31" s="16"/>
      <c r="F31" s="16"/>
      <c r="G31" s="16"/>
      <c r="H31" s="16"/>
      <c r="I31" s="7"/>
      <c r="J31" s="8"/>
    </row>
    <row r="32" spans="2:19" x14ac:dyDescent="0.3">
      <c r="B32" s="6"/>
      <c r="C32" s="7"/>
      <c r="D32" s="127" t="s">
        <v>1534</v>
      </c>
      <c r="E32" s="128" t="s">
        <v>14</v>
      </c>
      <c r="F32" s="128"/>
      <c r="G32" s="128"/>
      <c r="H32" s="128"/>
      <c r="I32" s="7"/>
      <c r="J32" s="8"/>
    </row>
    <row r="33" spans="2:10" x14ac:dyDescent="0.3">
      <c r="B33" s="6"/>
      <c r="C33" s="7"/>
      <c r="D33" s="7"/>
      <c r="E33" s="7"/>
      <c r="F33" s="7"/>
      <c r="G33" s="7"/>
      <c r="H33" s="7"/>
      <c r="I33" s="7"/>
      <c r="J33" s="8"/>
    </row>
    <row r="34" spans="2:10" x14ac:dyDescent="0.3">
      <c r="B34" s="6"/>
      <c r="C34" s="7"/>
      <c r="D34" s="125" t="s">
        <v>1539</v>
      </c>
      <c r="E34" s="126"/>
      <c r="F34" s="126"/>
      <c r="G34" s="126"/>
      <c r="H34" s="126"/>
      <c r="I34" s="7"/>
      <c r="J34" s="8"/>
    </row>
    <row r="35" spans="2:10" x14ac:dyDescent="0.3">
      <c r="B35" s="6"/>
      <c r="C35" s="7"/>
      <c r="D35" s="7"/>
      <c r="E35" s="7"/>
      <c r="F35" s="15"/>
      <c r="G35" s="7"/>
      <c r="H35" s="7"/>
      <c r="I35" s="7"/>
      <c r="J35" s="8"/>
    </row>
    <row r="36" spans="2:10" x14ac:dyDescent="0.3">
      <c r="B36" s="6"/>
      <c r="C36" s="7"/>
      <c r="D36" s="125" t="s">
        <v>1515</v>
      </c>
      <c r="E36" s="126"/>
      <c r="F36" s="126"/>
      <c r="G36" s="126"/>
      <c r="H36" s="126"/>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C73" sqref="C73"/>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44742</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1148</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23">
        <v>0.17199999999999999</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1148</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1148</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5.46</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3.7</v>
      </c>
      <c r="D70" s="25" t="s">
        <v>1350</v>
      </c>
      <c r="E70" s="21"/>
      <c r="F70" s="40">
        <f t="shared" ref="F70:F76" si="1">IF($C$77=0,"",IF(C70="[for completion]","",C70/$C$77))</f>
        <v>3.2218739115290836E-3</v>
      </c>
      <c r="G70" s="40" t="str">
        <f>IF($D$77=0,"",IF(D70="[Mark as ND1 if not relevant]","",D70/$D$77))</f>
        <v/>
      </c>
      <c r="H70" s="23"/>
      <c r="L70" s="23"/>
      <c r="M70" s="23"/>
    </row>
    <row r="71" spans="1:13" x14ac:dyDescent="0.3">
      <c r="A71" s="25" t="s">
        <v>109</v>
      </c>
      <c r="B71" s="21" t="s">
        <v>110</v>
      </c>
      <c r="C71" s="25">
        <v>22.2</v>
      </c>
      <c r="D71" s="25" t="s">
        <v>1350</v>
      </c>
      <c r="E71" s="21"/>
      <c r="F71" s="40">
        <f t="shared" si="1"/>
        <v>1.9331243469174503E-2</v>
      </c>
      <c r="G71" s="40" t="str">
        <f t="shared" ref="G71:G76" si="2">IF($D$77=0,"",IF(D71="[Mark as ND1 if not relevant]","",D71/$D$77))</f>
        <v/>
      </c>
      <c r="H71" s="23"/>
      <c r="L71" s="23"/>
      <c r="M71" s="23"/>
    </row>
    <row r="72" spans="1:13" x14ac:dyDescent="0.3">
      <c r="A72" s="25" t="s">
        <v>111</v>
      </c>
      <c r="B72" s="21" t="s">
        <v>112</v>
      </c>
      <c r="C72" s="25">
        <v>43.7</v>
      </c>
      <c r="D72" s="25" t="s">
        <v>1350</v>
      </c>
      <c r="E72" s="21"/>
      <c r="F72" s="40">
        <f t="shared" si="1"/>
        <v>3.8052943225357017E-2</v>
      </c>
      <c r="G72" s="40" t="str">
        <f t="shared" si="2"/>
        <v/>
      </c>
      <c r="H72" s="23"/>
      <c r="L72" s="23"/>
      <c r="M72" s="23"/>
    </row>
    <row r="73" spans="1:13" x14ac:dyDescent="0.3">
      <c r="A73" s="25" t="s">
        <v>113</v>
      </c>
      <c r="B73" s="21" t="s">
        <v>114</v>
      </c>
      <c r="C73" s="25">
        <v>52</v>
      </c>
      <c r="D73" s="25" t="s">
        <v>1350</v>
      </c>
      <c r="E73" s="21"/>
      <c r="F73" s="40">
        <f t="shared" si="1"/>
        <v>4.5280390107976312E-2</v>
      </c>
      <c r="G73" s="40" t="str">
        <f t="shared" si="2"/>
        <v/>
      </c>
      <c r="H73" s="23"/>
      <c r="L73" s="23"/>
      <c r="M73" s="23"/>
    </row>
    <row r="74" spans="1:13" x14ac:dyDescent="0.3">
      <c r="A74" s="25" t="s">
        <v>115</v>
      </c>
      <c r="B74" s="21" t="s">
        <v>116</v>
      </c>
      <c r="C74" s="25">
        <v>47.8</v>
      </c>
      <c r="D74" s="25" t="s">
        <v>1350</v>
      </c>
      <c r="E74" s="21"/>
      <c r="F74" s="40">
        <f t="shared" si="1"/>
        <v>4.1623127830024378E-2</v>
      </c>
      <c r="G74" s="40" t="str">
        <f t="shared" si="2"/>
        <v/>
      </c>
      <c r="H74" s="23"/>
      <c r="L74" s="23"/>
      <c r="M74" s="23"/>
    </row>
    <row r="75" spans="1:13" x14ac:dyDescent="0.3">
      <c r="A75" s="25" t="s">
        <v>117</v>
      </c>
      <c r="B75" s="21" t="s">
        <v>118</v>
      </c>
      <c r="C75" s="25">
        <v>533.4</v>
      </c>
      <c r="D75" s="25" t="s">
        <v>1350</v>
      </c>
      <c r="E75" s="21"/>
      <c r="F75" s="40">
        <f t="shared" si="1"/>
        <v>0.46447230929989547</v>
      </c>
      <c r="G75" s="40" t="str">
        <f t="shared" si="2"/>
        <v/>
      </c>
      <c r="H75" s="23"/>
      <c r="L75" s="23"/>
      <c r="M75" s="23"/>
    </row>
    <row r="76" spans="1:13" x14ac:dyDescent="0.3">
      <c r="A76" s="25" t="s">
        <v>119</v>
      </c>
      <c r="B76" s="21" t="s">
        <v>120</v>
      </c>
      <c r="C76" s="25">
        <v>445.6</v>
      </c>
      <c r="D76" s="25" t="s">
        <v>1350</v>
      </c>
      <c r="E76" s="21"/>
      <c r="F76" s="40">
        <f t="shared" si="1"/>
        <v>0.3880181121560432</v>
      </c>
      <c r="G76" s="40" t="str">
        <f t="shared" si="2"/>
        <v/>
      </c>
      <c r="H76" s="23"/>
      <c r="L76" s="23"/>
      <c r="M76" s="23"/>
    </row>
    <row r="77" spans="1:13" x14ac:dyDescent="0.3">
      <c r="A77" s="25" t="s">
        <v>121</v>
      </c>
      <c r="B77" s="47" t="s">
        <v>93</v>
      </c>
      <c r="C77" s="124">
        <f>SUM(C70:C76)</f>
        <v>1148.4000000000001</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3.7</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980</v>
      </c>
      <c r="D96" s="25" t="s">
        <v>1350</v>
      </c>
      <c r="E96" s="21"/>
      <c r="F96" s="40">
        <f t="shared" si="5"/>
        <v>1</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0</v>
      </c>
      <c r="D98" s="25" t="s">
        <v>1350</v>
      </c>
      <c r="E98" s="21"/>
      <c r="F98" s="40">
        <f t="shared" si="5"/>
        <v>0</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1148</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1148</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customHeight="1" outlineLevel="1" x14ac:dyDescent="0.3">
      <c r="A320" s="93"/>
      <c r="B320" s="94" t="s">
        <v>430</v>
      </c>
      <c r="C320" s="93"/>
      <c r="D320" s="93"/>
      <c r="E320" s="95"/>
      <c r="F320" s="96"/>
      <c r="G320" s="96"/>
      <c r="H320" s="23"/>
      <c r="L320" s="23"/>
      <c r="M320" s="23"/>
    </row>
    <row r="321" spans="1:8" outlineLevel="1" x14ac:dyDescent="0.3">
      <c r="A321" s="25" t="s">
        <v>431</v>
      </c>
      <c r="B321" s="33" t="s">
        <v>432</v>
      </c>
      <c r="C321" s="33"/>
      <c r="H321" s="23"/>
    </row>
    <row r="322" spans="1:8" outlineLevel="1" x14ac:dyDescent="0.3">
      <c r="A322" s="25" t="s">
        <v>433</v>
      </c>
      <c r="B322" s="33" t="s">
        <v>434</v>
      </c>
      <c r="C322" s="33"/>
      <c r="H322" s="23"/>
    </row>
    <row r="323" spans="1:8" outlineLevel="1" x14ac:dyDescent="0.3">
      <c r="A323" s="25" t="s">
        <v>435</v>
      </c>
      <c r="B323" s="33" t="s">
        <v>436</v>
      </c>
      <c r="C323" s="33"/>
      <c r="H323" s="23"/>
    </row>
    <row r="324" spans="1:8" outlineLevel="1" x14ac:dyDescent="0.3">
      <c r="A324" s="25" t="s">
        <v>437</v>
      </c>
      <c r="B324" s="33" t="s">
        <v>438</v>
      </c>
      <c r="H324" s="23"/>
    </row>
    <row r="325" spans="1:8" outlineLevel="1" x14ac:dyDescent="0.3">
      <c r="A325" s="25" t="s">
        <v>439</v>
      </c>
      <c r="B325" s="33" t="s">
        <v>440</v>
      </c>
      <c r="H325" s="23"/>
    </row>
    <row r="326" spans="1:8" outlineLevel="1" x14ac:dyDescent="0.3">
      <c r="A326" s="25" t="s">
        <v>441</v>
      </c>
      <c r="B326" s="33" t="s">
        <v>442</v>
      </c>
      <c r="H326" s="23"/>
    </row>
    <row r="327" spans="1:8" outlineLevel="1" x14ac:dyDescent="0.3">
      <c r="A327" s="25" t="s">
        <v>443</v>
      </c>
      <c r="B327" s="33" t="s">
        <v>444</v>
      </c>
      <c r="H327" s="23"/>
    </row>
    <row r="328" spans="1:8" outlineLevel="1" x14ac:dyDescent="0.3">
      <c r="A328" s="25" t="s">
        <v>445</v>
      </c>
      <c r="B328" s="33" t="s">
        <v>446</v>
      </c>
      <c r="H328" s="23"/>
    </row>
    <row r="329" spans="1:8" outlineLevel="1" x14ac:dyDescent="0.3">
      <c r="A329" s="25" t="s">
        <v>447</v>
      </c>
      <c r="B329" s="33" t="s">
        <v>448</v>
      </c>
      <c r="H329" s="23"/>
    </row>
    <row r="330" spans="1:8" ht="28.8" outlineLevel="1" x14ac:dyDescent="0.3">
      <c r="A330" s="25" t="s">
        <v>449</v>
      </c>
      <c r="B330" s="43" t="s">
        <v>1568</v>
      </c>
      <c r="C330" s="50">
        <v>0</v>
      </c>
      <c r="H330" s="23"/>
    </row>
    <row r="331" spans="1:8" outlineLevel="1" x14ac:dyDescent="0.3">
      <c r="A331" s="25" t="s">
        <v>451</v>
      </c>
      <c r="B331" s="43" t="s">
        <v>450</v>
      </c>
      <c r="H331" s="23"/>
    </row>
    <row r="332" spans="1:8" outlineLevel="1" x14ac:dyDescent="0.3">
      <c r="A332" s="25" t="s">
        <v>452</v>
      </c>
      <c r="B332" s="43" t="s">
        <v>450</v>
      </c>
      <c r="H332" s="23"/>
    </row>
    <row r="333" spans="1:8" outlineLevel="1" x14ac:dyDescent="0.3">
      <c r="A333" s="25" t="s">
        <v>453</v>
      </c>
      <c r="B333" s="43" t="s">
        <v>450</v>
      </c>
      <c r="H333" s="23"/>
    </row>
    <row r="334" spans="1:8" outlineLevel="1" x14ac:dyDescent="0.3">
      <c r="A334" s="25" t="s">
        <v>454</v>
      </c>
      <c r="B334" s="43" t="s">
        <v>450</v>
      </c>
      <c r="H334" s="23"/>
    </row>
    <row r="335" spans="1:8" outlineLevel="1" x14ac:dyDescent="0.3">
      <c r="A335" s="25" t="s">
        <v>455</v>
      </c>
      <c r="B335" s="43" t="s">
        <v>450</v>
      </c>
      <c r="H335" s="23"/>
    </row>
    <row r="336" spans="1:8" outlineLevel="1" x14ac:dyDescent="0.3">
      <c r="A336" s="25" t="s">
        <v>456</v>
      </c>
      <c r="B336" s="43" t="s">
        <v>450</v>
      </c>
      <c r="H336" s="23"/>
    </row>
    <row r="337" spans="1:8" outlineLevel="1" x14ac:dyDescent="0.3">
      <c r="A337" s="25" t="s">
        <v>457</v>
      </c>
      <c r="B337" s="43" t="s">
        <v>450</v>
      </c>
      <c r="H337" s="23"/>
    </row>
    <row r="338" spans="1:8" outlineLevel="1" x14ac:dyDescent="0.3">
      <c r="A338" s="25" t="s">
        <v>458</v>
      </c>
      <c r="B338" s="43" t="s">
        <v>450</v>
      </c>
      <c r="H338" s="23"/>
    </row>
    <row r="339" spans="1:8" outlineLevel="1" x14ac:dyDescent="0.3">
      <c r="A339" s="25" t="s">
        <v>459</v>
      </c>
      <c r="B339" s="43" t="s">
        <v>450</v>
      </c>
      <c r="H339" s="23"/>
    </row>
    <row r="340" spans="1:8" outlineLevel="1" x14ac:dyDescent="0.3">
      <c r="A340" s="25" t="s">
        <v>460</v>
      </c>
      <c r="B340" s="43" t="s">
        <v>450</v>
      </c>
      <c r="H340" s="23"/>
    </row>
    <row r="341" spans="1:8" outlineLevel="1" x14ac:dyDescent="0.3">
      <c r="A341" s="25" t="s">
        <v>461</v>
      </c>
      <c r="B341" s="43" t="s">
        <v>450</v>
      </c>
      <c r="H341" s="23"/>
    </row>
    <row r="342" spans="1:8" outlineLevel="1" x14ac:dyDescent="0.3">
      <c r="A342" s="25" t="s">
        <v>462</v>
      </c>
      <c r="B342" s="43" t="s">
        <v>450</v>
      </c>
      <c r="H342" s="23"/>
    </row>
    <row r="343" spans="1:8" outlineLevel="1" x14ac:dyDescent="0.3">
      <c r="A343" s="25" t="s">
        <v>463</v>
      </c>
      <c r="B343" s="43" t="s">
        <v>450</v>
      </c>
      <c r="H343" s="23"/>
    </row>
    <row r="344" spans="1:8" outlineLevel="1" x14ac:dyDescent="0.3">
      <c r="A344" s="25" t="s">
        <v>464</v>
      </c>
      <c r="B344" s="43" t="s">
        <v>450</v>
      </c>
      <c r="H344" s="23"/>
    </row>
    <row r="345" spans="1:8" outlineLevel="1" x14ac:dyDescent="0.3">
      <c r="A345" s="25" t="s">
        <v>465</v>
      </c>
      <c r="B345" s="43" t="s">
        <v>450</v>
      </c>
      <c r="H345" s="23"/>
    </row>
    <row r="346" spans="1:8" outlineLevel="1" x14ac:dyDescent="0.3">
      <c r="A346" s="25" t="s">
        <v>466</v>
      </c>
      <c r="B346" s="43" t="s">
        <v>450</v>
      </c>
      <c r="H346" s="23"/>
    </row>
    <row r="347" spans="1:8" outlineLevel="1" x14ac:dyDescent="0.3">
      <c r="A347" s="25" t="s">
        <v>467</v>
      </c>
      <c r="B347" s="43" t="s">
        <v>450</v>
      </c>
      <c r="H347" s="23"/>
    </row>
    <row r="348" spans="1:8" outlineLevel="1" x14ac:dyDescent="0.3">
      <c r="A348" s="25" t="s">
        <v>468</v>
      </c>
      <c r="B348" s="43" t="s">
        <v>450</v>
      </c>
      <c r="H348" s="23"/>
    </row>
    <row r="349" spans="1:8" outlineLevel="1" x14ac:dyDescent="0.3">
      <c r="A349" s="25" t="s">
        <v>469</v>
      </c>
      <c r="B349" s="43" t="s">
        <v>450</v>
      </c>
      <c r="H349" s="23"/>
    </row>
    <row r="350" spans="1:8" outlineLevel="1" x14ac:dyDescent="0.3">
      <c r="A350" s="25" t="s">
        <v>470</v>
      </c>
      <c r="B350" s="43" t="s">
        <v>450</v>
      </c>
      <c r="H350" s="23"/>
    </row>
    <row r="351" spans="1:8" outlineLevel="1" x14ac:dyDescent="0.3">
      <c r="A351" s="25" t="s">
        <v>471</v>
      </c>
      <c r="B351" s="43" t="s">
        <v>450</v>
      </c>
      <c r="H351" s="23"/>
    </row>
    <row r="352" spans="1:8" outlineLevel="1" x14ac:dyDescent="0.3">
      <c r="A352" s="25" t="s">
        <v>472</v>
      </c>
      <c r="B352" s="43" t="s">
        <v>450</v>
      </c>
      <c r="H352" s="23"/>
    </row>
    <row r="353" spans="1:8" outlineLevel="1" x14ac:dyDescent="0.3">
      <c r="A353" s="25" t="s">
        <v>473</v>
      </c>
      <c r="B353" s="43" t="s">
        <v>450</v>
      </c>
      <c r="H353" s="23"/>
    </row>
    <row r="354" spans="1:8" outlineLevel="1" x14ac:dyDescent="0.3">
      <c r="A354" s="25" t="s">
        <v>474</v>
      </c>
      <c r="B354" s="43" t="s">
        <v>450</v>
      </c>
      <c r="H354" s="23"/>
    </row>
    <row r="355" spans="1:8" outlineLevel="1" x14ac:dyDescent="0.3">
      <c r="A355" s="25" t="s">
        <v>475</v>
      </c>
      <c r="B355" s="43" t="s">
        <v>450</v>
      </c>
      <c r="H355" s="23"/>
    </row>
    <row r="356" spans="1:8" outlineLevel="1" x14ac:dyDescent="0.3">
      <c r="A356" s="25" t="s">
        <v>476</v>
      </c>
      <c r="B356" s="43" t="s">
        <v>450</v>
      </c>
      <c r="H356" s="23"/>
    </row>
    <row r="357" spans="1:8" outlineLevel="1" x14ac:dyDescent="0.3">
      <c r="A357" s="25" t="s">
        <v>477</v>
      </c>
      <c r="B357" s="43" t="s">
        <v>450</v>
      </c>
      <c r="H357" s="23"/>
    </row>
    <row r="358" spans="1:8" outlineLevel="1" x14ac:dyDescent="0.3">
      <c r="A358" s="25" t="s">
        <v>478</v>
      </c>
      <c r="B358" s="43" t="s">
        <v>450</v>
      </c>
      <c r="H358" s="23"/>
    </row>
    <row r="359" spans="1:8" outlineLevel="1" x14ac:dyDescent="0.3">
      <c r="A359" s="25" t="s">
        <v>479</v>
      </c>
      <c r="B359" s="43" t="s">
        <v>450</v>
      </c>
      <c r="H359" s="23"/>
    </row>
    <row r="360" spans="1:8" outlineLevel="1" x14ac:dyDescent="0.3">
      <c r="A360" s="25" t="s">
        <v>480</v>
      </c>
      <c r="B360" s="43" t="s">
        <v>450</v>
      </c>
      <c r="H360" s="23"/>
    </row>
    <row r="361" spans="1:8" outlineLevel="1" x14ac:dyDescent="0.3">
      <c r="A361" s="25" t="s">
        <v>481</v>
      </c>
      <c r="B361" s="43" t="s">
        <v>450</v>
      </c>
      <c r="H361" s="23"/>
    </row>
    <row r="362" spans="1:8" outlineLevel="1" x14ac:dyDescent="0.3">
      <c r="A362" s="25" t="s">
        <v>482</v>
      </c>
      <c r="B362" s="43" t="s">
        <v>450</v>
      </c>
      <c r="H362" s="23"/>
    </row>
    <row r="363" spans="1:8" outlineLevel="1" x14ac:dyDescent="0.3">
      <c r="A363" s="25" t="s">
        <v>483</v>
      </c>
      <c r="B363" s="43" t="s">
        <v>450</v>
      </c>
      <c r="H363" s="23"/>
    </row>
    <row r="364" spans="1:8" outlineLevel="1" x14ac:dyDescent="0.3">
      <c r="A364" s="25" t="s">
        <v>484</v>
      </c>
      <c r="B364" s="43" t="s">
        <v>450</v>
      </c>
      <c r="H364" s="23"/>
    </row>
    <row r="365" spans="1:8" outlineLevel="1" x14ac:dyDescent="0.3">
      <c r="A365" s="25" t="s">
        <v>485</v>
      </c>
      <c r="B365" s="43" t="s">
        <v>450</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189" sqref="C189"/>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2651</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1148431421.9299998</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115"/>
      <c r="D21" s="32"/>
      <c r="E21" s="32"/>
      <c r="F21" s="46"/>
      <c r="G21" s="46"/>
      <c r="H21"/>
      <c r="I21" s="35"/>
      <c r="J21" s="32"/>
      <c r="K21" s="32"/>
      <c r="L21" s="32"/>
      <c r="M21" s="46"/>
      <c r="N21" s="46"/>
    </row>
    <row r="22" spans="1:14" x14ac:dyDescent="0.3">
      <c r="A22" s="25" t="s">
        <v>944</v>
      </c>
      <c r="B22" s="25" t="s">
        <v>1519</v>
      </c>
      <c r="C22" s="122">
        <v>54010129.319999993</v>
      </c>
      <c r="D22" s="25">
        <v>1180</v>
      </c>
      <c r="E22" s="35"/>
      <c r="F22" s="40">
        <f>IF($C$37=0,"",IF(C22="[for completion]","",C22/$C$37))</f>
        <v>4.7029477153483934E-2</v>
      </c>
      <c r="G22" s="40">
        <f>IF($D$37=0,"",IF(D22="[for completion]","",D22/$D$37))</f>
        <v>0.44511505092417958</v>
      </c>
      <c r="H22"/>
      <c r="J22" s="87"/>
      <c r="L22" s="35"/>
      <c r="M22" s="40"/>
      <c r="N22" s="40"/>
    </row>
    <row r="23" spans="1:14" x14ac:dyDescent="0.3">
      <c r="A23" s="25" t="s">
        <v>945</v>
      </c>
      <c r="B23" s="25" t="s">
        <v>1520</v>
      </c>
      <c r="C23" s="122">
        <v>150042925.47000006</v>
      </c>
      <c r="D23" s="25">
        <v>839</v>
      </c>
      <c r="E23" s="35"/>
      <c r="F23" s="40">
        <f t="shared" ref="F23:F36" si="0">IF($C$37=0,"",IF(C23="[for completion]","",C23/$C$37))</f>
        <v>0.13065031364070914</v>
      </c>
      <c r="G23" s="40">
        <f t="shared" ref="G23:G36" si="1">IF($D$37=0,"",IF(D23="[for completion]","",D23/$D$37))</f>
        <v>0.31648434552998866</v>
      </c>
      <c r="H23"/>
      <c r="J23" s="87"/>
      <c r="L23" s="35"/>
      <c r="M23" s="40"/>
      <c r="N23" s="40"/>
    </row>
    <row r="24" spans="1:14" x14ac:dyDescent="0.3">
      <c r="A24" s="25" t="s">
        <v>946</v>
      </c>
      <c r="B24" s="25" t="s">
        <v>1521</v>
      </c>
      <c r="C24" s="122">
        <v>103562105.64999999</v>
      </c>
      <c r="D24" s="25">
        <v>270</v>
      </c>
      <c r="F24" s="40">
        <f t="shared" si="0"/>
        <v>9.0177004627719423E-2</v>
      </c>
      <c r="G24" s="40">
        <f t="shared" si="1"/>
        <v>0.1018483591097699</v>
      </c>
      <c r="H24"/>
      <c r="J24" s="87"/>
      <c r="M24" s="40"/>
      <c r="N24" s="40"/>
    </row>
    <row r="25" spans="1:14" x14ac:dyDescent="0.3">
      <c r="A25" s="25" t="s">
        <v>947</v>
      </c>
      <c r="B25" s="25" t="s">
        <v>1522</v>
      </c>
      <c r="C25" s="122">
        <v>134796027.73999995</v>
      </c>
      <c r="D25" s="25">
        <v>198</v>
      </c>
      <c r="E25" s="50"/>
      <c r="F25" s="40">
        <f t="shared" si="0"/>
        <v>0.11737403310810504</v>
      </c>
      <c r="G25" s="40">
        <f t="shared" si="1"/>
        <v>7.4688796680497924E-2</v>
      </c>
      <c r="H25"/>
      <c r="J25" s="87"/>
      <c r="L25" s="50"/>
      <c r="M25" s="40"/>
      <c r="N25" s="40"/>
    </row>
    <row r="26" spans="1:14" x14ac:dyDescent="0.3">
      <c r="A26" s="25" t="s">
        <v>948</v>
      </c>
      <c r="B26" s="25" t="s">
        <v>1523</v>
      </c>
      <c r="C26" s="122">
        <v>254479796.89999998</v>
      </c>
      <c r="D26" s="25">
        <v>142</v>
      </c>
      <c r="E26" s="50"/>
      <c r="F26" s="40">
        <f t="shared" si="0"/>
        <v>0.22158902311496598</v>
      </c>
      <c r="G26" s="40">
        <f t="shared" si="1"/>
        <v>5.356469256884195E-2</v>
      </c>
      <c r="H26"/>
      <c r="J26" s="87"/>
      <c r="L26" s="50"/>
      <c r="M26" s="40"/>
      <c r="N26" s="40"/>
    </row>
    <row r="27" spans="1:14" x14ac:dyDescent="0.3">
      <c r="A27" s="25" t="s">
        <v>949</v>
      </c>
      <c r="B27" s="25" t="s">
        <v>1524</v>
      </c>
      <c r="C27" s="122">
        <v>451540436.84999985</v>
      </c>
      <c r="D27" s="25">
        <v>22</v>
      </c>
      <c r="E27" s="50"/>
      <c r="F27" s="40">
        <f t="shared" si="0"/>
        <v>0.39318014835501647</v>
      </c>
      <c r="G27" s="40">
        <f t="shared" si="1"/>
        <v>8.2987551867219917E-3</v>
      </c>
      <c r="H27"/>
      <c r="J27" s="87"/>
      <c r="L27" s="50"/>
      <c r="M27" s="40"/>
      <c r="N27" s="40"/>
    </row>
    <row r="28" spans="1:14" x14ac:dyDescent="0.3">
      <c r="A28" s="25" t="s">
        <v>950</v>
      </c>
      <c r="B28" s="35"/>
      <c r="C28" s="114"/>
      <c r="E28" s="50"/>
      <c r="F28" s="40">
        <f t="shared" si="0"/>
        <v>0</v>
      </c>
      <c r="G28" s="40">
        <f t="shared" si="1"/>
        <v>0</v>
      </c>
      <c r="H28"/>
      <c r="L28" s="50"/>
      <c r="M28" s="40"/>
      <c r="N28" s="40"/>
    </row>
    <row r="29" spans="1:14" x14ac:dyDescent="0.3">
      <c r="A29" s="25" t="s">
        <v>951</v>
      </c>
      <c r="B29" s="35"/>
      <c r="C29" s="114"/>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4">
        <f>SUM(C22:C36)</f>
        <v>1148431421.9299998</v>
      </c>
      <c r="D37" s="35">
        <f>SUM(D22:D36)</f>
        <v>2651</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f>'A. ATT General'!C38</f>
        <v>1148</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1148</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66.56</v>
      </c>
      <c r="G49" s="25"/>
      <c r="H49"/>
      <c r="I49" s="30"/>
      <c r="N49" s="25"/>
    </row>
    <row r="50" spans="1:14" x14ac:dyDescent="0.3">
      <c r="A50" s="25" t="s">
        <v>973</v>
      </c>
      <c r="B50" s="25" t="s">
        <v>539</v>
      </c>
      <c r="C50" s="25">
        <v>66.56</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33.44</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33.44</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4.2300000000000004</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41.55</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15.69</v>
      </c>
      <c r="G108" s="25"/>
      <c r="H108"/>
      <c r="I108" s="87"/>
      <c r="N108" s="25"/>
    </row>
    <row r="109" spans="1:14" x14ac:dyDescent="0.3">
      <c r="A109" s="25" t="s">
        <v>1031</v>
      </c>
      <c r="B109" s="35" t="s">
        <v>1528</v>
      </c>
      <c r="C109" s="25">
        <v>5.68</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8.89</v>
      </c>
      <c r="G111" s="25"/>
      <c r="H111"/>
      <c r="I111" s="87"/>
      <c r="N111" s="25"/>
    </row>
    <row r="112" spans="1:14" x14ac:dyDescent="0.3">
      <c r="A112" s="25" t="s">
        <v>1034</v>
      </c>
      <c r="B112" s="35" t="s">
        <v>1517</v>
      </c>
      <c r="C112" s="25">
        <v>22.87</v>
      </c>
      <c r="G112" s="25"/>
      <c r="H112"/>
      <c r="I112" s="87"/>
      <c r="N112" s="25"/>
    </row>
    <row r="113" spans="1:14" x14ac:dyDescent="0.3">
      <c r="A113" s="25" t="s">
        <v>1035</v>
      </c>
      <c r="B113" s="35" t="s">
        <v>1518</v>
      </c>
      <c r="C113" s="25">
        <v>1.0900000000000001</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13.56</v>
      </c>
      <c r="D130"/>
      <c r="E130"/>
      <c r="F130"/>
      <c r="G130"/>
      <c r="H130"/>
      <c r="K130" s="55"/>
      <c r="L130" s="55"/>
      <c r="M130" s="55"/>
      <c r="N130" s="55"/>
    </row>
    <row r="131" spans="1:14" x14ac:dyDescent="0.3">
      <c r="A131" s="25" t="s">
        <v>1052</v>
      </c>
      <c r="B131" s="25" t="s">
        <v>656</v>
      </c>
      <c r="C131" s="25">
        <v>86.44</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12.49</v>
      </c>
      <c r="D138" s="121"/>
      <c r="E138" s="67"/>
      <c r="F138" s="50"/>
      <c r="G138" s="39"/>
      <c r="H138"/>
      <c r="K138" s="67"/>
      <c r="L138" s="67"/>
      <c r="M138" s="50"/>
      <c r="N138" s="39"/>
    </row>
    <row r="139" spans="1:14" x14ac:dyDescent="0.3">
      <c r="A139" s="25" t="s">
        <v>1059</v>
      </c>
      <c r="B139" s="25" t="s">
        <v>668</v>
      </c>
      <c r="C139" s="25">
        <v>87.51</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25">
        <v>158</v>
      </c>
      <c r="E148" s="67"/>
      <c r="F148" s="40">
        <f>IF($C$152=0,"",IF(C148="[for completion]","",C148/$C$152))</f>
        <v>0.13763066202090593</v>
      </c>
      <c r="G148" s="39"/>
      <c r="H148"/>
      <c r="I148" s="35"/>
      <c r="K148" s="67"/>
      <c r="L148" s="67"/>
      <c r="M148" s="40"/>
      <c r="N148" s="39"/>
    </row>
    <row r="149" spans="1:14" x14ac:dyDescent="0.3">
      <c r="A149" s="25" t="s">
        <v>1070</v>
      </c>
      <c r="B149" s="35" t="s">
        <v>1071</v>
      </c>
      <c r="C149" s="25">
        <v>37</v>
      </c>
      <c r="E149" s="67"/>
      <c r="F149" s="40">
        <f>IF($C$152=0,"",IF(C149="[for completion]","",C149/$C$152))</f>
        <v>3.2229965156794424E-2</v>
      </c>
      <c r="G149" s="39"/>
      <c r="H149"/>
      <c r="I149" s="35"/>
      <c r="K149" s="67"/>
      <c r="L149" s="67"/>
      <c r="M149" s="40"/>
      <c r="N149" s="39"/>
    </row>
    <row r="150" spans="1:14" x14ac:dyDescent="0.3">
      <c r="A150" s="25" t="s">
        <v>1072</v>
      </c>
      <c r="B150" s="35" t="s">
        <v>1073</v>
      </c>
      <c r="C150" s="25">
        <v>655</v>
      </c>
      <c r="E150" s="67"/>
      <c r="F150" s="40">
        <f>IF($C$152=0,"",IF(C150="[for completion]","",C150/$C$152))</f>
        <v>0.57055749128919864</v>
      </c>
      <c r="G150" s="39"/>
      <c r="H150"/>
      <c r="I150" s="35"/>
      <c r="K150" s="67"/>
      <c r="L150" s="67"/>
      <c r="M150" s="40"/>
      <c r="N150" s="39"/>
    </row>
    <row r="151" spans="1:14" ht="15" customHeight="1" x14ac:dyDescent="0.3">
      <c r="A151" s="25" t="s">
        <v>1074</v>
      </c>
      <c r="B151" s="35" t="s">
        <v>1075</v>
      </c>
      <c r="C151" s="25">
        <v>298</v>
      </c>
      <c r="E151" s="67"/>
      <c r="F151" s="40">
        <f>IF($C$152=0,"",IF(C151="[for completion]","",C151/$C$152))</f>
        <v>0.25958188153310102</v>
      </c>
      <c r="G151" s="39"/>
      <c r="H151"/>
      <c r="I151" s="35"/>
      <c r="K151" s="67"/>
      <c r="L151" s="67"/>
      <c r="M151" s="40"/>
      <c r="N151" s="39"/>
    </row>
    <row r="152" spans="1:14" ht="15" customHeight="1" x14ac:dyDescent="0.3">
      <c r="A152" s="25" t="s">
        <v>1076</v>
      </c>
      <c r="B152" s="41" t="s">
        <v>93</v>
      </c>
      <c r="C152" s="39">
        <f>SUM(C148:C151)</f>
        <v>1148</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34.6</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2022-07-11T12:54:12Z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